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8792" windowHeight="9216" activeTab="0"/>
  </bookViews>
  <sheets>
    <sheet name="Year"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 sheetId="14" state="hidden" r:id="rId14"/>
  </sheets>
  <definedNames>
    <definedName name="event_dates">'Year'!$Y$10:$Y$286</definedName>
    <definedName name="events">'Year'!$Z$10:$Z$285</definedName>
    <definedName name="_xlnm.Print_Area" localSheetId="0">'Year'!$A$6:$Z$44</definedName>
    <definedName name="valuevx">42.314159</definedName>
  </definedNames>
  <calcPr fullCalcOnLoad="1"/>
</workbook>
</file>

<file path=xl/comments1.xml><?xml version="1.0" encoding="utf-8"?>
<comments xmlns="http://schemas.openxmlformats.org/spreadsheetml/2006/main">
  <authors>
    <author>Jon</author>
  </authors>
  <commentList>
    <comment ref="Z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<sst xmlns="http://schemas.openxmlformats.org/spreadsheetml/2006/main" count="957" uniqueCount="36">
  <si>
    <t>Year</t>
  </si>
  <si>
    <t>Start Day</t>
  </si>
  <si>
    <t>[42]</t>
  </si>
  <si>
    <t>Month</t>
  </si>
  <si>
    <t>© 2009 Vertex42 LLC</t>
  </si>
  <si>
    <t/>
  </si>
  <si>
    <t>Calendar Title</t>
  </si>
  <si>
    <t>Notes</t>
  </si>
  <si>
    <t>Vertex42 Calendar Template</t>
  </si>
  <si>
    <t>1:Sun, 2:Mon</t>
  </si>
  <si>
    <t>Vertex42™ Calendar Template</t>
  </si>
  <si>
    <t>http://www.vertex42.com/calendars/</t>
  </si>
  <si>
    <t>Note: The monthly calendars only show the first 2 holidays/events per day from the list below. You will need to add other events manually.</t>
  </si>
  <si>
    <t>http://www.vertex42.com/calendars/perpetual-calendar.html</t>
  </si>
  <si>
    <t>© 2005-2011 Vertex42 LLC</t>
  </si>
  <si>
    <t>© 2011 Vertex42 LLC</t>
  </si>
  <si>
    <t>LABOR DAY: 9/6/2021</t>
  </si>
  <si>
    <t>PRESIDENT'S DAY: 2/21/2022</t>
  </si>
  <si>
    <t xml:space="preserve">Board Approved  </t>
  </si>
  <si>
    <t>NEW YEARS DAY: 1/3/2022</t>
  </si>
  <si>
    <t>NON WORKDAYS</t>
  </si>
  <si>
    <t>THANKSGIVING: 11/25/2021</t>
  </si>
  <si>
    <t>CHRISTMAS: 12/24/2021</t>
  </si>
  <si>
    <t>PAID HOLIDAYS (6)</t>
  </si>
  <si>
    <t>GOOD FRIDAY 4/15/2022</t>
  </si>
  <si>
    <t>Start Date 08/02/2021</t>
  </si>
  <si>
    <t>November 22,23,24,26, 2021</t>
  </si>
  <si>
    <t>March 21, 22,23,24,25,2022</t>
  </si>
  <si>
    <t>December 20,21,22,23,27,28,29,30,31, 2021</t>
  </si>
  <si>
    <t>August 2, 3, 4, 5, 6, 9, 2021</t>
  </si>
  <si>
    <t>January 4, 5, 2022</t>
  </si>
  <si>
    <t>WORKDAYS (14)</t>
  </si>
  <si>
    <t>End Date  06/01/2022</t>
  </si>
  <si>
    <t>177 Student Days/14 Workdays/6 Paid Holidays</t>
  </si>
  <si>
    <t>FOOD SERVICE MANAGERS AND ASST MGRS/197 DAYS</t>
  </si>
  <si>
    <t>4.13.2021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</si>
</sst>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C0A]d\-mmm;@"/>
    <numFmt numFmtId="168" formatCode="mmmm\ yyyy"/>
    <numFmt numFmtId="169" formatCode="[$-409]d\-mmm;@"/>
    <numFmt numFmtId="170" formatCode="[$-409]d\-mmm\-yy;@"/>
    <numFmt numFmtId="171" formatCode="[$-409]mmm\ dd;@"/>
    <numFmt numFmtId="172" formatCode="[$-409]dddd\,\ mmmm\ d\,\ yyyy"/>
    <numFmt numFmtId="173" formatCode="[$-409]mmmm\ d\,\ yyyy;@"/>
  </numFmts>
  <fonts count="71">
    <font>
      <sz val="10"/>
      <name val="Arial"/>
      <family val="0"/>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b/>
      <sz val="10"/>
      <name val="Verdana"/>
      <family val="2"/>
    </font>
    <font>
      <sz val="10"/>
      <name val="Verdana"/>
      <family val="2"/>
    </font>
    <font>
      <i/>
      <sz val="8"/>
      <name val="Arial"/>
      <family val="2"/>
    </font>
    <font>
      <sz val="9"/>
      <name val="Arial"/>
      <family val="2"/>
    </font>
    <font>
      <u val="single"/>
      <sz val="10"/>
      <color indexed="36"/>
      <name val="Arial"/>
      <family val="2"/>
    </font>
    <font>
      <sz val="8"/>
      <name val="Verdana"/>
      <family val="2"/>
    </font>
    <font>
      <u val="single"/>
      <sz val="8"/>
      <color indexed="12"/>
      <name val="Arial"/>
      <family val="2"/>
    </font>
    <font>
      <b/>
      <sz val="12"/>
      <color indexed="9"/>
      <name val="Arial"/>
      <family val="2"/>
    </font>
    <font>
      <b/>
      <sz val="11"/>
      <color indexed="60"/>
      <name val="Arial"/>
      <family val="2"/>
    </font>
    <font>
      <b/>
      <sz val="28"/>
      <color indexed="60"/>
      <name val="Arial"/>
      <family val="2"/>
    </font>
    <font>
      <sz val="6"/>
      <color indexed="9"/>
      <name val="Arial"/>
      <family val="2"/>
    </font>
    <font>
      <sz val="10"/>
      <name val="Arial Narrow"/>
      <family val="2"/>
    </font>
    <font>
      <b/>
      <sz val="14"/>
      <name val="Arial"/>
      <family val="2"/>
    </font>
    <font>
      <sz val="36"/>
      <color indexed="60"/>
      <name val="Arial"/>
      <family val="2"/>
    </font>
    <font>
      <b/>
      <sz val="12"/>
      <name val="Arial"/>
      <family val="2"/>
    </font>
    <font>
      <b/>
      <sz val="18"/>
      <name val="Arial"/>
      <family val="2"/>
    </font>
    <font>
      <b/>
      <sz val="16"/>
      <color indexed="9"/>
      <name val="Arial"/>
      <family val="2"/>
    </font>
    <font>
      <b/>
      <sz val="11"/>
      <name val="Arial"/>
      <family val="2"/>
    </font>
    <font>
      <sz val="10"/>
      <color indexed="9"/>
      <name val="Arial Narrow"/>
      <family val="2"/>
    </font>
    <font>
      <b/>
      <sz val="8"/>
      <color indexed="10"/>
      <name val="Tahoma"/>
      <family val="2"/>
    </font>
    <font>
      <sz val="8"/>
      <color indexed="10"/>
      <name val="Tahoma"/>
      <family val="2"/>
    </font>
    <font>
      <i/>
      <sz val="8"/>
      <name val="Tahoma"/>
      <family val="2"/>
    </font>
    <font>
      <b/>
      <sz val="9"/>
      <name val="Arial"/>
      <family val="2"/>
    </font>
    <font>
      <sz val="12"/>
      <name val="Arial"/>
      <family val="2"/>
    </font>
    <font>
      <i/>
      <sz val="10"/>
      <name val="Arial"/>
      <family val="2"/>
    </font>
    <font>
      <b/>
      <sz val="10"/>
      <name val="Arial"/>
      <family val="2"/>
    </font>
    <font>
      <b/>
      <sz val="8"/>
      <color indexed="60"/>
      <name val="Arial"/>
      <family val="2"/>
    </font>
    <font>
      <b/>
      <u val="single"/>
      <sz val="8"/>
      <name val="Arial Black"/>
      <family val="2"/>
    </font>
    <font>
      <b/>
      <u val="single"/>
      <sz val="11"/>
      <name val="Arial"/>
      <family val="2"/>
    </font>
    <font>
      <b/>
      <u val="single"/>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bgColor indexed="64"/>
      </patternFill>
    </fill>
    <fill>
      <patternFill patternType="solid">
        <fgColor indexed="5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color indexed="63"/>
      </bottom>
    </border>
    <border>
      <left style="thin">
        <color indexed="55"/>
      </left>
      <right style="thin">
        <color indexed="55"/>
      </right>
      <top>
        <color indexed="63"/>
      </top>
      <bottom style="thin">
        <color indexed="55"/>
      </bottom>
    </border>
    <border>
      <left style="medium"/>
      <right style="medium"/>
      <top style="medium"/>
      <bottom style="medium"/>
    </border>
    <border>
      <left style="thin">
        <color indexed="55"/>
      </left>
      <right style="thin">
        <color indexed="55"/>
      </right>
      <top style="thin">
        <color indexed="55"/>
      </top>
      <bottom>
        <color indexed="63"/>
      </bottom>
    </border>
    <border>
      <left style="medium"/>
      <right>
        <color indexed="63"/>
      </right>
      <top>
        <color indexed="63"/>
      </top>
      <bottom style="medium"/>
    </border>
    <border>
      <left style="thin">
        <color theme="0" tint="-0.24993999302387238"/>
      </left>
      <right>
        <color indexed="63"/>
      </right>
      <top style="thin">
        <color theme="0" tint="-0.24993999302387238"/>
      </top>
      <bottom style="thin">
        <color theme="0" tint="-0.24993999302387238"/>
      </bottom>
    </border>
    <border>
      <left style="thin">
        <color indexed="55"/>
      </left>
      <right>
        <color indexed="63"/>
      </right>
      <top>
        <color indexed="63"/>
      </top>
      <bottom style="thin">
        <color indexed="55"/>
      </bottom>
    </border>
    <border>
      <left>
        <color indexed="63"/>
      </left>
      <right style="thin">
        <color indexed="55"/>
      </right>
      <top style="thin">
        <color indexed="55"/>
      </top>
      <bottom>
        <color indexed="63"/>
      </bottom>
    </border>
    <border>
      <left style="thin">
        <color indexed="55"/>
      </left>
      <right style="thin">
        <color indexed="55"/>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color indexed="55"/>
      </left>
      <right>
        <color indexed="63"/>
      </right>
      <top style="thin">
        <color indexed="55"/>
      </top>
      <bottom>
        <color indexed="63"/>
      </bottom>
    </border>
    <border>
      <left style="thin"/>
      <right style="thin">
        <color theme="0" tint="-0.3499799966812134"/>
      </right>
      <top style="thin"/>
      <bottom style="thin">
        <color theme="0" tint="-0.3499799966812134"/>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top style="thin"/>
      <bottom style="thin">
        <color theme="0" tint="-0.3499799966812134"/>
      </bottom>
    </border>
    <border>
      <left style="thin"/>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top style="thin">
        <color theme="0" tint="-0.3499799966812134"/>
      </top>
      <bottom style="thin">
        <color theme="0" tint="-0.3499799966812134"/>
      </bottom>
    </border>
    <border>
      <left style="thin"/>
      <right style="thin">
        <color theme="0" tint="-0.3499799966812134"/>
      </right>
      <top style="thin">
        <color theme="0" tint="-0.3499799966812134"/>
      </top>
      <bottom style="thin"/>
    </border>
    <border>
      <left style="thin">
        <color theme="0" tint="-0.3499799966812134"/>
      </left>
      <right style="thin">
        <color theme="0" tint="-0.3499799966812134"/>
      </right>
      <top style="thin">
        <color theme="0" tint="-0.3499799966812134"/>
      </top>
      <bottom style="thin"/>
    </border>
    <border>
      <left style="thin">
        <color theme="0" tint="-0.3499799966812134"/>
      </left>
      <right style="thin"/>
      <top style="thin">
        <color theme="0" tint="-0.3499799966812134"/>
      </top>
      <bottom style="thin"/>
    </border>
    <border>
      <left style="thin">
        <color indexed="55"/>
      </left>
      <right style="thin">
        <color indexed="55"/>
      </right>
      <top style="thin">
        <color theme="0" tint="-0.149959996342659"/>
      </top>
      <bottom style="thin">
        <color indexed="55"/>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color indexed="63"/>
      </right>
      <top style="thin">
        <color theme="0" tint="-0.149959996342659"/>
      </top>
      <bottom style="thin">
        <color theme="0" tint="-0.149959996342659"/>
      </bottom>
    </border>
    <border>
      <left>
        <color indexed="63"/>
      </left>
      <right style="thin">
        <color indexed="55"/>
      </right>
      <top>
        <color indexed="63"/>
      </top>
      <bottom style="thin">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41">
    <xf numFmtId="0" fontId="0" fillId="0" borderId="0" xfId="0" applyAlignment="1">
      <alignment/>
    </xf>
    <xf numFmtId="0" fontId="9" fillId="33" borderId="0" xfId="0" applyFont="1" applyFill="1" applyBorder="1" applyAlignment="1">
      <alignment horizontal="center"/>
    </xf>
    <xf numFmtId="164" fontId="9" fillId="0" borderId="10" xfId="0" applyNumberFormat="1" applyFont="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0" fillId="0" borderId="0" xfId="0" applyFont="1" applyAlignment="1">
      <alignment/>
    </xf>
    <xf numFmtId="0" fontId="0" fillId="0" borderId="13" xfId="0" applyFont="1" applyFill="1" applyBorder="1" applyAlignment="1">
      <alignment/>
    </xf>
    <xf numFmtId="0" fontId="16" fillId="0" borderId="0" xfId="0" applyFont="1" applyAlignment="1">
      <alignment/>
    </xf>
    <xf numFmtId="0" fontId="14" fillId="34" borderId="0" xfId="0" applyFont="1" applyFill="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Fill="1" applyBorder="1" applyAlignment="1">
      <alignment/>
    </xf>
    <xf numFmtId="164" fontId="18" fillId="0" borderId="14" xfId="0" applyNumberFormat="1" applyFont="1" applyFill="1" applyBorder="1" applyAlignment="1">
      <alignment horizontal="center" vertical="center"/>
    </xf>
    <xf numFmtId="0" fontId="17" fillId="0" borderId="15" xfId="0" applyNumberFormat="1" applyFont="1" applyFill="1" applyBorder="1" applyAlignment="1">
      <alignment horizontal="left" vertical="center"/>
    </xf>
    <xf numFmtId="0" fontId="2"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2" fillId="0" borderId="13" xfId="0" applyFont="1" applyFill="1" applyBorder="1" applyAlignment="1">
      <alignment/>
    </xf>
    <xf numFmtId="0" fontId="2" fillId="0" borderId="19" xfId="0" applyFont="1" applyFill="1" applyBorder="1" applyAlignment="1">
      <alignment/>
    </xf>
    <xf numFmtId="0" fontId="0" fillId="33" borderId="0" xfId="0" applyFill="1" applyAlignment="1">
      <alignment/>
    </xf>
    <xf numFmtId="164" fontId="18" fillId="0" borderId="16" xfId="0" applyNumberFormat="1" applyFont="1" applyFill="1" applyBorder="1" applyAlignment="1">
      <alignment horizontal="center" vertical="center"/>
    </xf>
    <xf numFmtId="0" fontId="23" fillId="0" borderId="14" xfId="0" applyFont="1" applyFill="1" applyBorder="1" applyAlignment="1">
      <alignment vertical="top"/>
    </xf>
    <xf numFmtId="0" fontId="2" fillId="0" borderId="15" xfId="0" applyFont="1" applyFill="1" applyBorder="1" applyAlignment="1">
      <alignment/>
    </xf>
    <xf numFmtId="0" fontId="0" fillId="0" borderId="0" xfId="0" applyFont="1" applyFill="1" applyBorder="1" applyAlignment="1">
      <alignment/>
    </xf>
    <xf numFmtId="0" fontId="2" fillId="33" borderId="13" xfId="0" applyFont="1" applyFill="1" applyBorder="1" applyAlignment="1">
      <alignment horizontal="right"/>
    </xf>
    <xf numFmtId="167" fontId="0" fillId="0" borderId="0" xfId="0" applyNumberFormat="1" applyFont="1" applyFill="1" applyBorder="1" applyAlignment="1">
      <alignment horizontal="left"/>
    </xf>
    <xf numFmtId="0" fontId="8" fillId="33" borderId="0" xfId="0" applyFont="1" applyFill="1" applyAlignment="1">
      <alignment/>
    </xf>
    <xf numFmtId="0" fontId="0" fillId="0" borderId="0" xfId="0" applyAlignment="1">
      <alignment horizontal="right"/>
    </xf>
    <xf numFmtId="0" fontId="0" fillId="0" borderId="20" xfId="0" applyFont="1" applyBorder="1" applyAlignment="1">
      <alignment vertical="center"/>
    </xf>
    <xf numFmtId="0" fontId="0" fillId="0" borderId="21" xfId="0" applyFont="1" applyBorder="1" applyAlignment="1">
      <alignment vertical="center"/>
    </xf>
    <xf numFmtId="164" fontId="9" fillId="0" borderId="22" xfId="0" applyNumberFormat="1" applyFont="1" applyBorder="1" applyAlignment="1">
      <alignment horizontal="center"/>
    </xf>
    <xf numFmtId="164" fontId="9" fillId="0" borderId="23" xfId="0" applyNumberFormat="1" applyFont="1" applyBorder="1" applyAlignment="1">
      <alignment horizontal="center"/>
    </xf>
    <xf numFmtId="0" fontId="9" fillId="33" borderId="24" xfId="0" applyFont="1" applyFill="1" applyBorder="1" applyAlignment="1">
      <alignment horizontal="center"/>
    </xf>
    <xf numFmtId="164" fontId="9" fillId="0" borderId="25" xfId="0" applyNumberFormat="1" applyFont="1" applyBorder="1" applyAlignment="1">
      <alignment horizontal="center"/>
    </xf>
    <xf numFmtId="164" fontId="9" fillId="0" borderId="26" xfId="0" applyNumberFormat="1" applyFont="1" applyBorder="1" applyAlignment="1">
      <alignment horizontal="center"/>
    </xf>
    <xf numFmtId="164" fontId="9" fillId="0" borderId="27" xfId="0" applyNumberFormat="1" applyFont="1" applyBorder="1" applyAlignment="1">
      <alignment horizontal="center"/>
    </xf>
    <xf numFmtId="164" fontId="9" fillId="35" borderId="10" xfId="0" applyNumberFormat="1" applyFont="1" applyFill="1" applyBorder="1" applyAlignment="1">
      <alignment horizontal="center"/>
    </xf>
    <xf numFmtId="171" fontId="0" fillId="0" borderId="20" xfId="0" applyNumberFormat="1" applyFont="1" applyFill="1" applyBorder="1" applyAlignment="1">
      <alignment/>
    </xf>
    <xf numFmtId="164" fontId="9" fillId="36" borderId="25" xfId="0" applyNumberFormat="1" applyFont="1" applyFill="1" applyBorder="1" applyAlignment="1">
      <alignment horizontal="center"/>
    </xf>
    <xf numFmtId="171" fontId="0" fillId="0" borderId="0" xfId="0" applyNumberFormat="1" applyFont="1" applyFill="1" applyBorder="1" applyAlignment="1">
      <alignment/>
    </xf>
    <xf numFmtId="0" fontId="0" fillId="0" borderId="0" xfId="0" applyFont="1" applyBorder="1" applyAlignment="1">
      <alignment vertical="center"/>
    </xf>
    <xf numFmtId="0" fontId="0" fillId="0" borderId="0" xfId="0" applyBorder="1" applyAlignment="1">
      <alignment/>
    </xf>
    <xf numFmtId="164" fontId="9" fillId="0" borderId="26" xfId="0" applyNumberFormat="1" applyFont="1" applyFill="1" applyBorder="1" applyAlignment="1">
      <alignment horizontal="center"/>
    </xf>
    <xf numFmtId="171" fontId="30" fillId="0" borderId="0" xfId="0" applyNumberFormat="1" applyFont="1" applyFill="1" applyBorder="1" applyAlignment="1">
      <alignment/>
    </xf>
    <xf numFmtId="171" fontId="0" fillId="0" borderId="21" xfId="0" applyNumberFormat="1" applyFont="1" applyFill="1" applyBorder="1" applyAlignment="1">
      <alignment/>
    </xf>
    <xf numFmtId="171" fontId="31" fillId="0" borderId="20" xfId="0" applyNumberFormat="1" applyFont="1" applyFill="1" applyBorder="1" applyAlignment="1">
      <alignment/>
    </xf>
    <xf numFmtId="0" fontId="31" fillId="0" borderId="0" xfId="0" applyFont="1" applyBorder="1" applyAlignment="1">
      <alignment vertical="center"/>
    </xf>
    <xf numFmtId="171" fontId="2" fillId="0" borderId="28" xfId="0" applyNumberFormat="1" applyFont="1" applyFill="1" applyBorder="1" applyAlignment="1">
      <alignment/>
    </xf>
    <xf numFmtId="164" fontId="9" fillId="35" borderId="29" xfId="0" applyNumberFormat="1" applyFont="1" applyFill="1" applyBorder="1" applyAlignment="1">
      <alignment horizontal="center"/>
    </xf>
    <xf numFmtId="164" fontId="9" fillId="0" borderId="30" xfId="0" applyNumberFormat="1" applyFont="1" applyBorder="1" applyAlignment="1">
      <alignment horizontal="center"/>
    </xf>
    <xf numFmtId="164" fontId="28" fillId="37" borderId="10" xfId="0" applyNumberFormat="1" applyFont="1" applyFill="1" applyBorder="1" applyAlignment="1">
      <alignment horizontal="center"/>
    </xf>
    <xf numFmtId="164" fontId="9" fillId="0" borderId="10" xfId="0" applyNumberFormat="1" applyFont="1" applyFill="1" applyBorder="1" applyAlignment="1">
      <alignment horizontal="center"/>
    </xf>
    <xf numFmtId="164" fontId="9" fillId="38" borderId="10" xfId="0" applyNumberFormat="1" applyFont="1" applyFill="1" applyBorder="1" applyAlignment="1">
      <alignment horizontal="center"/>
    </xf>
    <xf numFmtId="171" fontId="30" fillId="0" borderId="20" xfId="0" applyNumberFormat="1" applyFont="1" applyFill="1" applyBorder="1" applyAlignment="1">
      <alignment/>
    </xf>
    <xf numFmtId="164" fontId="9" fillId="0" borderId="31" xfId="0" applyNumberFormat="1" applyFont="1" applyBorder="1" applyAlignment="1">
      <alignment horizontal="center"/>
    </xf>
    <xf numFmtId="164" fontId="9" fillId="0" borderId="25" xfId="0" applyNumberFormat="1" applyFont="1" applyFill="1" applyBorder="1" applyAlignment="1">
      <alignment horizontal="center"/>
    </xf>
    <xf numFmtId="164" fontId="9" fillId="0" borderId="32" xfId="0" applyNumberFormat="1" applyFont="1" applyBorder="1" applyAlignment="1">
      <alignment horizontal="center"/>
    </xf>
    <xf numFmtId="164" fontId="9" fillId="0" borderId="22" xfId="0" applyNumberFormat="1" applyFont="1" applyFill="1" applyBorder="1" applyAlignment="1">
      <alignment horizontal="center"/>
    </xf>
    <xf numFmtId="173" fontId="0" fillId="0" borderId="21" xfId="0" applyNumberFormat="1" applyFont="1" applyBorder="1" applyAlignment="1">
      <alignment vertical="center"/>
    </xf>
    <xf numFmtId="173" fontId="2" fillId="0" borderId="21" xfId="0" applyNumberFormat="1" applyFont="1" applyBorder="1" applyAlignment="1">
      <alignment vertical="center"/>
    </xf>
    <xf numFmtId="171" fontId="2" fillId="0" borderId="33" xfId="0" applyNumberFormat="1" applyFont="1" applyFill="1" applyBorder="1" applyAlignment="1">
      <alignment/>
    </xf>
    <xf numFmtId="0" fontId="2" fillId="0" borderId="34" xfId="0" applyFont="1" applyBorder="1" applyAlignment="1">
      <alignment vertical="center"/>
    </xf>
    <xf numFmtId="171" fontId="2" fillId="0" borderId="35" xfId="0" applyNumberFormat="1" applyFont="1" applyFill="1" applyBorder="1" applyAlignment="1">
      <alignment/>
    </xf>
    <xf numFmtId="0" fontId="2" fillId="0" borderId="36" xfId="0" applyFont="1" applyBorder="1" applyAlignment="1">
      <alignment vertical="center"/>
    </xf>
    <xf numFmtId="0" fontId="2" fillId="0" borderId="37" xfId="0" applyFont="1" applyBorder="1" applyAlignment="1">
      <alignment vertical="center"/>
    </xf>
    <xf numFmtId="171" fontId="2" fillId="0" borderId="20" xfId="0" applyNumberFormat="1" applyFont="1" applyFill="1" applyBorder="1" applyAlignment="1">
      <alignment/>
    </xf>
    <xf numFmtId="0" fontId="32" fillId="34" borderId="0" xfId="0" applyFont="1" applyFill="1" applyBorder="1" applyAlignment="1">
      <alignment/>
    </xf>
    <xf numFmtId="173" fontId="2" fillId="39" borderId="21" xfId="0" applyNumberFormat="1" applyFont="1" applyFill="1" applyBorder="1" applyAlignment="1">
      <alignment horizontal="left" vertical="center"/>
    </xf>
    <xf numFmtId="173" fontId="2" fillId="39" borderId="20" xfId="0" applyNumberFormat="1" applyFont="1" applyFill="1" applyBorder="1" applyAlignment="1">
      <alignment horizontal="left"/>
    </xf>
    <xf numFmtId="173" fontId="33" fillId="0" borderId="20" xfId="0" applyNumberFormat="1" applyFont="1" applyFill="1" applyBorder="1" applyAlignment="1">
      <alignment/>
    </xf>
    <xf numFmtId="173" fontId="33" fillId="0" borderId="20" xfId="0" applyNumberFormat="1" applyFont="1" applyFill="1" applyBorder="1" applyAlignment="1">
      <alignment horizontal="left"/>
    </xf>
    <xf numFmtId="0" fontId="9" fillId="33" borderId="38" xfId="0" applyFont="1" applyFill="1" applyBorder="1" applyAlignment="1">
      <alignment horizontal="center"/>
    </xf>
    <xf numFmtId="0" fontId="9" fillId="33" borderId="31" xfId="0" applyFont="1" applyFill="1" applyBorder="1" applyAlignment="1">
      <alignment horizontal="center"/>
    </xf>
    <xf numFmtId="164" fontId="9" fillId="0" borderId="39" xfId="0" applyNumberFormat="1" applyFont="1" applyBorder="1" applyAlignment="1">
      <alignment horizontal="center"/>
    </xf>
    <xf numFmtId="164" fontId="9" fillId="0" borderId="40" xfId="0" applyNumberFormat="1" applyFont="1" applyBorder="1" applyAlignment="1">
      <alignment horizontal="center"/>
    </xf>
    <xf numFmtId="164" fontId="9" fillId="0" borderId="40" xfId="0" applyNumberFormat="1" applyFont="1" applyFill="1" applyBorder="1" applyAlignment="1">
      <alignment horizontal="center"/>
    </xf>
    <xf numFmtId="164" fontId="9" fillId="0" borderId="41" xfId="0" applyNumberFormat="1" applyFont="1" applyBorder="1" applyAlignment="1">
      <alignment horizontal="center"/>
    </xf>
    <xf numFmtId="164" fontId="9" fillId="0" borderId="42" xfId="0" applyNumberFormat="1" applyFont="1" applyBorder="1" applyAlignment="1">
      <alignment horizontal="center"/>
    </xf>
    <xf numFmtId="164" fontId="9" fillId="0" borderId="43" xfId="0" applyNumberFormat="1" applyFont="1" applyBorder="1" applyAlignment="1">
      <alignment horizontal="center"/>
    </xf>
    <xf numFmtId="164" fontId="9" fillId="0" borderId="43" xfId="0" applyNumberFormat="1" applyFont="1" applyFill="1" applyBorder="1" applyAlignment="1">
      <alignment horizontal="center"/>
    </xf>
    <xf numFmtId="164" fontId="9" fillId="0" borderId="44" xfId="0" applyNumberFormat="1" applyFont="1" applyBorder="1" applyAlignment="1">
      <alignment horizontal="center"/>
    </xf>
    <xf numFmtId="164" fontId="9" fillId="0" borderId="45" xfId="0" applyNumberFormat="1" applyFont="1" applyBorder="1" applyAlignment="1">
      <alignment horizontal="center"/>
    </xf>
    <xf numFmtId="164" fontId="9" fillId="0" borderId="46" xfId="0" applyNumberFormat="1" applyFont="1" applyBorder="1" applyAlignment="1">
      <alignment horizontal="center"/>
    </xf>
    <xf numFmtId="164" fontId="9" fillId="0" borderId="46" xfId="0" applyNumberFormat="1" applyFont="1" applyFill="1" applyBorder="1" applyAlignment="1">
      <alignment horizontal="center"/>
    </xf>
    <xf numFmtId="164" fontId="9" fillId="0" borderId="47" xfId="0" applyNumberFormat="1" applyFont="1" applyBorder="1" applyAlignment="1">
      <alignment horizontal="center"/>
    </xf>
    <xf numFmtId="164" fontId="28" fillId="37" borderId="22" xfId="0" applyNumberFormat="1" applyFont="1" applyFill="1" applyBorder="1" applyAlignment="1">
      <alignment horizontal="center"/>
    </xf>
    <xf numFmtId="164" fontId="9" fillId="35" borderId="48" xfId="0" applyNumberFormat="1" applyFont="1" applyFill="1" applyBorder="1" applyAlignment="1">
      <alignment horizontal="center"/>
    </xf>
    <xf numFmtId="164" fontId="34" fillId="0" borderId="10" xfId="0" applyNumberFormat="1" applyFont="1" applyFill="1" applyBorder="1" applyAlignment="1">
      <alignment horizontal="center"/>
    </xf>
    <xf numFmtId="0" fontId="35" fillId="0" borderId="21" xfId="0" applyFont="1" applyBorder="1" applyAlignment="1">
      <alignment/>
    </xf>
    <xf numFmtId="164" fontId="34" fillId="0" borderId="23" xfId="0" applyNumberFormat="1" applyFont="1" applyFill="1" applyBorder="1" applyAlignment="1">
      <alignment horizontal="center"/>
    </xf>
    <xf numFmtId="173" fontId="2" fillId="0" borderId="21" xfId="0" applyNumberFormat="1" applyFont="1" applyFill="1" applyBorder="1" applyAlignment="1">
      <alignment horizontal="left" vertical="center"/>
    </xf>
    <xf numFmtId="0" fontId="0" fillId="0" borderId="0" xfId="0" applyFill="1" applyAlignment="1">
      <alignment/>
    </xf>
    <xf numFmtId="164" fontId="9" fillId="40" borderId="10" xfId="0" applyNumberFormat="1" applyFont="1" applyFill="1" applyBorder="1" applyAlignment="1">
      <alignment horizontal="center"/>
    </xf>
    <xf numFmtId="164" fontId="9" fillId="40" borderId="38" xfId="0" applyNumberFormat="1" applyFont="1" applyFill="1" applyBorder="1" applyAlignment="1">
      <alignment horizontal="center"/>
    </xf>
    <xf numFmtId="164" fontId="9" fillId="40" borderId="0" xfId="0" applyNumberFormat="1" applyFont="1" applyFill="1" applyBorder="1" applyAlignment="1">
      <alignment horizontal="center"/>
    </xf>
    <xf numFmtId="164" fontId="9" fillId="40" borderId="49" xfId="0" applyNumberFormat="1" applyFont="1" applyFill="1" applyBorder="1" applyAlignment="1">
      <alignment horizontal="center"/>
    </xf>
    <xf numFmtId="164" fontId="9" fillId="40" borderId="50" xfId="0" applyNumberFormat="1" applyFont="1" applyFill="1" applyBorder="1" applyAlignment="1">
      <alignment horizontal="center"/>
    </xf>
    <xf numFmtId="164" fontId="9" fillId="40" borderId="51" xfId="0" applyNumberFormat="1" applyFont="1" applyFill="1" applyBorder="1" applyAlignment="1">
      <alignment horizontal="center"/>
    </xf>
    <xf numFmtId="164" fontId="9" fillId="40" borderId="25" xfId="0" applyNumberFormat="1" applyFont="1" applyFill="1" applyBorder="1" applyAlignment="1">
      <alignment horizontal="center"/>
    </xf>
    <xf numFmtId="164" fontId="34" fillId="41" borderId="10" xfId="0" applyNumberFormat="1" applyFont="1" applyFill="1" applyBorder="1" applyAlignment="1">
      <alignment horizontal="center"/>
    </xf>
    <xf numFmtId="0" fontId="12" fillId="33" borderId="13" xfId="53" applyFont="1" applyFill="1" applyBorder="1" applyAlignment="1" applyProtection="1">
      <alignment horizontal="left"/>
      <protection/>
    </xf>
    <xf numFmtId="168" fontId="13" fillId="42" borderId="22" xfId="0" applyNumberFormat="1" applyFont="1" applyFill="1" applyBorder="1" applyAlignment="1">
      <alignment horizontal="center" vertical="center"/>
    </xf>
    <xf numFmtId="168" fontId="13" fillId="42" borderId="21" xfId="0" applyNumberFormat="1" applyFont="1" applyFill="1" applyBorder="1" applyAlignment="1">
      <alignment horizontal="center" vertical="center"/>
    </xf>
    <xf numFmtId="168" fontId="13" fillId="42" borderId="23" xfId="0" applyNumberFormat="1" applyFont="1" applyFill="1" applyBorder="1" applyAlignment="1">
      <alignment horizontal="center" vertical="center"/>
    </xf>
    <xf numFmtId="0" fontId="15" fillId="0" borderId="18" xfId="0" applyFont="1" applyFill="1" applyBorder="1" applyAlignment="1">
      <alignment horizontal="center"/>
    </xf>
    <xf numFmtId="0" fontId="29" fillId="0" borderId="52" xfId="0" applyFont="1" applyFill="1" applyBorder="1" applyAlignment="1">
      <alignment horizontal="left"/>
    </xf>
    <xf numFmtId="0" fontId="29" fillId="0" borderId="53" xfId="0" applyFont="1" applyFill="1" applyBorder="1" applyAlignment="1">
      <alignment horizontal="left"/>
    </xf>
    <xf numFmtId="0" fontId="29" fillId="0" borderId="54" xfId="0" applyFont="1" applyFill="1" applyBorder="1" applyAlignment="1">
      <alignment horizontal="left"/>
    </xf>
    <xf numFmtId="0" fontId="6" fillId="33" borderId="18" xfId="0" applyFont="1" applyFill="1" applyBorder="1" applyAlignment="1">
      <alignment horizontal="left"/>
    </xf>
    <xf numFmtId="0" fontId="7" fillId="0" borderId="52" xfId="0" applyFont="1" applyFill="1" applyBorder="1" applyAlignment="1">
      <alignment horizontal="center"/>
    </xf>
    <xf numFmtId="0" fontId="7" fillId="0" borderId="53" xfId="0" applyFont="1" applyFill="1" applyBorder="1" applyAlignment="1">
      <alignment horizontal="center"/>
    </xf>
    <xf numFmtId="0" fontId="7" fillId="0" borderId="54" xfId="0" applyFont="1" applyFill="1" applyBorder="1" applyAlignment="1">
      <alignment horizontal="center"/>
    </xf>
    <xf numFmtId="0" fontId="6" fillId="33" borderId="18" xfId="0" applyFont="1" applyFill="1" applyBorder="1" applyAlignment="1">
      <alignment horizontal="center"/>
    </xf>
    <xf numFmtId="0" fontId="12" fillId="0" borderId="0" xfId="53" applyFont="1" applyFill="1" applyBorder="1" applyAlignment="1" applyProtection="1">
      <alignment horizontal="left"/>
      <protection/>
    </xf>
    <xf numFmtId="0" fontId="2" fillId="0" borderId="24" xfId="0" applyFont="1" applyFill="1" applyBorder="1" applyAlignment="1">
      <alignment horizontal="right"/>
    </xf>
    <xf numFmtId="0" fontId="22" fillId="42" borderId="18" xfId="0" applyFont="1" applyFill="1" applyBorder="1" applyAlignment="1" applyProtection="1">
      <alignment horizontal="left" vertical="center"/>
      <protection/>
    </xf>
    <xf numFmtId="0" fontId="11" fillId="33" borderId="0" xfId="0" applyFont="1" applyFill="1" applyAlignment="1">
      <alignment horizontal="center"/>
    </xf>
    <xf numFmtId="0" fontId="7" fillId="0" borderId="55" xfId="0" applyFont="1" applyFill="1" applyBorder="1" applyAlignment="1">
      <alignment horizontal="center"/>
    </xf>
    <xf numFmtId="0" fontId="8" fillId="33" borderId="16" xfId="0" applyFont="1" applyFill="1" applyBorder="1" applyAlignment="1">
      <alignment horizontal="left"/>
    </xf>
    <xf numFmtId="0" fontId="8" fillId="33" borderId="0" xfId="0" applyFont="1" applyFill="1" applyAlignment="1">
      <alignment horizontal="left"/>
    </xf>
    <xf numFmtId="0" fontId="20" fillId="0" borderId="0" xfId="0" applyFont="1" applyAlignment="1">
      <alignment horizontal="left"/>
    </xf>
    <xf numFmtId="0" fontId="6" fillId="33" borderId="0" xfId="0" applyFont="1" applyFill="1" applyAlignment="1">
      <alignment horizontal="center"/>
    </xf>
    <xf numFmtId="0" fontId="13" fillId="42" borderId="53" xfId="0" applyFont="1" applyFill="1" applyBorder="1" applyAlignment="1">
      <alignment horizontal="center" vertical="center"/>
    </xf>
    <xf numFmtId="0" fontId="13" fillId="42" borderId="54" xfId="0" applyFont="1" applyFill="1" applyBorder="1" applyAlignment="1">
      <alignment horizontal="center" vertical="center"/>
    </xf>
    <xf numFmtId="0" fontId="13" fillId="42" borderId="52" xfId="0" applyFont="1" applyFill="1" applyBorder="1" applyAlignment="1">
      <alignment horizontal="center" vertical="center"/>
    </xf>
    <xf numFmtId="164" fontId="17" fillId="0" borderId="16" xfId="0" applyNumberFormat="1" applyFont="1" applyFill="1" applyBorder="1" applyAlignment="1">
      <alignment horizontal="center" vertical="center"/>
    </xf>
    <xf numFmtId="0" fontId="17" fillId="0" borderId="17" xfId="0" applyNumberFormat="1" applyFont="1" applyFill="1" applyBorder="1" applyAlignment="1">
      <alignment horizontal="center" vertical="center"/>
    </xf>
    <xf numFmtId="0" fontId="17" fillId="0" borderId="16"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7" fillId="0" borderId="56" xfId="0" applyNumberFormat="1" applyFont="1" applyFill="1" applyBorder="1" applyAlignment="1">
      <alignment horizontal="center" vertical="center"/>
    </xf>
    <xf numFmtId="0" fontId="24" fillId="0" borderId="19" xfId="0" applyNumberFormat="1" applyFont="1" applyFill="1" applyBorder="1" applyAlignment="1">
      <alignment horizontal="center" vertical="center"/>
    </xf>
    <xf numFmtId="0" fontId="24" fillId="0" borderId="56" xfId="0" applyNumberFormat="1" applyFont="1" applyFill="1" applyBorder="1" applyAlignment="1">
      <alignment horizontal="center" vertical="center"/>
    </xf>
    <xf numFmtId="0" fontId="12" fillId="0" borderId="18" xfId="53" applyFont="1" applyFill="1" applyBorder="1" applyAlignment="1" applyProtection="1">
      <alignment horizontal="right"/>
      <protection/>
    </xf>
    <xf numFmtId="0" fontId="12" fillId="0" borderId="56" xfId="53" applyFont="1" applyFill="1" applyBorder="1" applyAlignment="1" applyProtection="1">
      <alignment horizontal="right"/>
      <protection/>
    </xf>
    <xf numFmtId="0" fontId="2" fillId="0" borderId="0" xfId="0" applyFont="1" applyFill="1" applyBorder="1" applyAlignment="1">
      <alignment horizontal="right"/>
    </xf>
    <xf numFmtId="0" fontId="2" fillId="0" borderId="17" xfId="0" applyFont="1" applyFill="1" applyBorder="1" applyAlignment="1">
      <alignment horizontal="right"/>
    </xf>
    <xf numFmtId="168" fontId="19" fillId="0" borderId="0" xfId="0" applyNumberFormat="1" applyFont="1" applyFill="1" applyBorder="1" applyAlignment="1">
      <alignment horizontal="right" vertical="top"/>
    </xf>
    <xf numFmtId="0" fontId="21" fillId="0" borderId="0" xfId="0" applyFont="1" applyBorder="1" applyAlignment="1">
      <alignment horizontal="left" vertical="top" wrapText="1"/>
    </xf>
    <xf numFmtId="168" fontId="19" fillId="0" borderId="18" xfId="0" applyNumberFormat="1" applyFont="1" applyFill="1" applyBorder="1" applyAlignment="1">
      <alignment horizontal="right" vertical="top"/>
    </xf>
    <xf numFmtId="0" fontId="21" fillId="0" borderId="18" xfId="0" applyFont="1" applyBorder="1" applyAlignment="1">
      <alignment horizontal="left" vertical="top" wrapText="1"/>
    </xf>
    <xf numFmtId="168" fontId="19" fillId="0" borderId="18" xfId="0" applyNumberFormat="1"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51"/>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1038225</xdr:colOff>
      <xdr:row>0</xdr:row>
      <xdr:rowOff>19050</xdr:rowOff>
    </xdr:from>
    <xdr:to>
      <xdr:col>27</xdr:col>
      <xdr:colOff>285750</xdr:colOff>
      <xdr:row>0</xdr:row>
      <xdr:rowOff>295275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248525" y="19050"/>
          <a:ext cx="1209675" cy="276225"/>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perpetual-calendar.html" TargetMode="External" /><Relationship Id="rId2" Type="http://schemas.openxmlformats.org/officeDocument/2006/relationships/hyperlink" Target="http://www.vertex42.com/calendar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47"/>
  <sheetViews>
    <sheetView showGridLines="0" tabSelected="1" zoomScalePageLayoutView="0" workbookViewId="0" topLeftCell="A37">
      <selection activeCell="Z44" sqref="Z44"/>
    </sheetView>
  </sheetViews>
  <sheetFormatPr defaultColWidth="9.140625" defaultRowHeight="12.75"/>
  <cols>
    <col min="1" max="23" width="3.140625" style="0" customWidth="1"/>
    <col min="24" max="24" width="3.00390625" style="0" customWidth="1"/>
    <col min="25" max="25" width="17.8515625" style="0" customWidth="1"/>
    <col min="26" max="26" width="20.28125" style="0" customWidth="1"/>
  </cols>
  <sheetData>
    <row r="1" spans="1:26" ht="23.25" customHeight="1">
      <c r="A1" s="115" t="s">
        <v>10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row>
    <row r="2" spans="1:26" ht="12.75">
      <c r="A2" s="100" t="s">
        <v>13</v>
      </c>
      <c r="B2" s="100"/>
      <c r="C2" s="100"/>
      <c r="D2" s="100"/>
      <c r="E2" s="100"/>
      <c r="F2" s="100"/>
      <c r="G2" s="100"/>
      <c r="H2" s="100"/>
      <c r="I2" s="100"/>
      <c r="J2" s="100"/>
      <c r="K2" s="100"/>
      <c r="L2" s="100"/>
      <c r="M2" s="100"/>
      <c r="N2" s="100"/>
      <c r="O2" s="100"/>
      <c r="P2" s="100"/>
      <c r="Q2" s="19"/>
      <c r="R2" s="19"/>
      <c r="S2" s="19"/>
      <c r="T2" s="19"/>
      <c r="U2" s="19"/>
      <c r="V2" s="19"/>
      <c r="W2" s="19"/>
      <c r="X2" s="19"/>
      <c r="Y2" s="19"/>
      <c r="Z2" s="24" t="s">
        <v>14</v>
      </c>
    </row>
    <row r="3" spans="1:26" ht="12.75">
      <c r="A3" s="121" t="s">
        <v>0</v>
      </c>
      <c r="B3" s="121"/>
      <c r="C3" s="121"/>
      <c r="D3" s="19"/>
      <c r="E3" s="112" t="s">
        <v>3</v>
      </c>
      <c r="F3" s="112"/>
      <c r="G3" s="112"/>
      <c r="H3" s="19"/>
      <c r="I3" s="116" t="s">
        <v>1</v>
      </c>
      <c r="J3" s="116"/>
      <c r="K3" s="116"/>
      <c r="L3" s="19"/>
      <c r="M3" s="19"/>
      <c r="N3" s="19"/>
      <c r="O3" s="19"/>
      <c r="P3" s="19"/>
      <c r="Q3" s="108" t="s">
        <v>6</v>
      </c>
      <c r="R3" s="108"/>
      <c r="S3" s="108"/>
      <c r="T3" s="108"/>
      <c r="U3" s="108"/>
      <c r="V3" s="108"/>
      <c r="W3" s="108"/>
      <c r="X3" s="19"/>
      <c r="Y3" s="19"/>
      <c r="Z3" s="19"/>
    </row>
    <row r="4" spans="1:26" ht="15">
      <c r="A4" s="109">
        <v>2021</v>
      </c>
      <c r="B4" s="110"/>
      <c r="C4" s="111"/>
      <c r="D4" s="19"/>
      <c r="E4" s="109">
        <v>7</v>
      </c>
      <c r="F4" s="110"/>
      <c r="G4" s="111"/>
      <c r="H4" s="19"/>
      <c r="I4" s="117">
        <v>1</v>
      </c>
      <c r="J4" s="117"/>
      <c r="K4" s="117"/>
      <c r="L4" s="118" t="s">
        <v>9</v>
      </c>
      <c r="M4" s="119"/>
      <c r="N4" s="119"/>
      <c r="O4" s="119"/>
      <c r="P4" s="19"/>
      <c r="Q4" s="105" t="s">
        <v>34</v>
      </c>
      <c r="R4" s="106"/>
      <c r="S4" s="106"/>
      <c r="T4" s="106"/>
      <c r="U4" s="106"/>
      <c r="V4" s="106"/>
      <c r="W4" s="106"/>
      <c r="X4" s="106"/>
      <c r="Y4" s="106"/>
      <c r="Z4" s="107"/>
    </row>
    <row r="5" spans="1:26" ht="12.75">
      <c r="A5" s="26" t="s">
        <v>12</v>
      </c>
      <c r="B5" s="19"/>
      <c r="C5" s="19"/>
      <c r="D5" s="19"/>
      <c r="E5" s="19"/>
      <c r="F5" s="19"/>
      <c r="G5" s="19"/>
      <c r="H5" s="19"/>
      <c r="I5" s="19"/>
      <c r="J5" s="19"/>
      <c r="K5" s="19"/>
      <c r="L5" s="19"/>
      <c r="M5" s="19"/>
      <c r="N5" s="19"/>
      <c r="O5" s="19"/>
      <c r="P5" s="19"/>
      <c r="Q5" s="19"/>
      <c r="R5" s="19"/>
      <c r="S5" s="19"/>
      <c r="T5" s="19"/>
      <c r="U5" s="19"/>
      <c r="V5" s="19"/>
      <c r="W5" s="19"/>
      <c r="X5" s="19"/>
      <c r="Y5" s="19"/>
      <c r="Z5" s="19"/>
    </row>
    <row r="6" spans="1:23" ht="15.75">
      <c r="A6" s="120" t="str">
        <f>IF(Q4="","",Q4)</f>
        <v>FOOD SERVICE MANAGERS AND ASST MGRS/197 DAYS</v>
      </c>
      <c r="B6" s="120"/>
      <c r="C6" s="120"/>
      <c r="D6" s="120"/>
      <c r="E6" s="120"/>
      <c r="F6" s="120"/>
      <c r="G6" s="120"/>
      <c r="H6" s="120"/>
      <c r="I6" s="120"/>
      <c r="J6" s="120"/>
      <c r="K6" s="120"/>
      <c r="L6" s="120"/>
      <c r="M6" s="120"/>
      <c r="N6" s="120"/>
      <c r="O6" s="120"/>
      <c r="P6" s="120"/>
      <c r="Q6" s="120"/>
      <c r="R6" s="120"/>
      <c r="S6" s="120"/>
      <c r="T6" s="120"/>
      <c r="U6" s="120"/>
      <c r="V6" s="120"/>
      <c r="W6" s="120"/>
    </row>
    <row r="7" spans="1:26" ht="42" customHeight="1">
      <c r="A7" s="104" t="str">
        <f>IF($E$4=1,A4,A4&amp;"-"&amp;A4+1)</f>
        <v>2021-2022</v>
      </c>
      <c r="B7" s="104"/>
      <c r="C7" s="104"/>
      <c r="D7" s="104"/>
      <c r="E7" s="104"/>
      <c r="F7" s="104"/>
      <c r="G7" s="104"/>
      <c r="H7" s="104"/>
      <c r="I7" s="104"/>
      <c r="J7" s="104"/>
      <c r="K7" s="104"/>
      <c r="L7" s="104"/>
      <c r="M7" s="104"/>
      <c r="N7" s="104"/>
      <c r="O7" s="104"/>
      <c r="P7" s="104"/>
      <c r="Q7" s="104"/>
      <c r="R7" s="104"/>
      <c r="S7" s="104"/>
      <c r="T7" s="104"/>
      <c r="U7" s="104"/>
      <c r="V7" s="104"/>
      <c r="W7" s="104"/>
      <c r="X7" s="5"/>
      <c r="Y7" s="5"/>
      <c r="Z7" s="5"/>
    </row>
    <row r="8" spans="1:26" ht="12.75">
      <c r="A8" s="5"/>
      <c r="B8" s="5"/>
      <c r="C8" s="5"/>
      <c r="D8" s="5"/>
      <c r="E8" s="5"/>
      <c r="F8" s="5"/>
      <c r="G8" s="5"/>
      <c r="H8" s="5"/>
      <c r="I8" s="5"/>
      <c r="J8" s="5"/>
      <c r="K8" s="5"/>
      <c r="L8" s="5"/>
      <c r="M8" s="5"/>
      <c r="N8" s="5"/>
      <c r="O8" s="5"/>
      <c r="P8" s="5"/>
      <c r="Q8" s="5"/>
      <c r="R8" s="5"/>
      <c r="S8" s="5"/>
      <c r="T8" s="5"/>
      <c r="U8" s="5"/>
      <c r="V8" s="5"/>
      <c r="W8" s="5"/>
      <c r="X8" s="5"/>
      <c r="Y8" s="23"/>
      <c r="Z8" s="23"/>
    </row>
    <row r="9" spans="1:26" ht="15.75">
      <c r="A9" s="101">
        <f>DATE($A$4,$E$4,1)</f>
        <v>44378</v>
      </c>
      <c r="B9" s="102"/>
      <c r="C9" s="102"/>
      <c r="D9" s="102"/>
      <c r="E9" s="102"/>
      <c r="F9" s="102"/>
      <c r="G9" s="103"/>
      <c r="H9" s="5"/>
      <c r="I9" s="101">
        <f>DATE(YEAR(A9),MONTH(A9)+1,1)</f>
        <v>44409</v>
      </c>
      <c r="J9" s="102"/>
      <c r="K9" s="102"/>
      <c r="L9" s="102"/>
      <c r="M9" s="102"/>
      <c r="N9" s="102"/>
      <c r="O9" s="103"/>
      <c r="P9" s="5"/>
      <c r="Q9" s="101">
        <f>DATE(YEAR(I9),MONTH(I9)+1,1)</f>
        <v>44440</v>
      </c>
      <c r="R9" s="102"/>
      <c r="S9" s="102"/>
      <c r="T9" s="102"/>
      <c r="U9" s="102"/>
      <c r="V9" s="102"/>
      <c r="W9" s="103"/>
      <c r="X9" s="5"/>
      <c r="Y9" s="66" t="s">
        <v>33</v>
      </c>
      <c r="Z9" s="8"/>
    </row>
    <row r="10" spans="1:25" ht="13.5" thickBot="1">
      <c r="A10" s="71" t="str">
        <f>INDEX({"Su";"M";"Tu";"W";"Th";"F";"Sa"},1+MOD($I$4+1-2,7))</f>
        <v>Su</v>
      </c>
      <c r="B10" s="32" t="str">
        <f>INDEX({"Su";"M";"Tu";"W";"Th";"F";"Sa"},1+MOD($I$4+2-2,7))</f>
        <v>M</v>
      </c>
      <c r="C10" s="32" t="str">
        <f>INDEX({"Su";"M";"Tu";"W";"Th";"F";"Sa"},1+MOD($I$4+3-2,7))</f>
        <v>Tu</v>
      </c>
      <c r="D10" s="32" t="str">
        <f>INDEX({"Su";"M";"Tu";"W";"Th";"F";"Sa"},1+MOD($I$4+4-2,7))</f>
        <v>W</v>
      </c>
      <c r="E10" s="32" t="str">
        <f>INDEX({"Su";"M";"Tu";"W";"Th";"F";"Sa"},1+MOD($I$4+5-2,7))</f>
        <v>Th</v>
      </c>
      <c r="F10" s="32" t="str">
        <f>INDEX({"Su";"M";"Tu";"W";"Th";"F";"Sa"},1+MOD($I$4+6-2,7))</f>
        <v>F</v>
      </c>
      <c r="G10" s="72" t="str">
        <f>INDEX({"Su";"M";"Tu";"W";"Th";"F";"Sa"},1+MOD($I$4+7-2,7))</f>
        <v>Sa</v>
      </c>
      <c r="H10" s="5"/>
      <c r="I10" s="3" t="str">
        <f>$A$10</f>
        <v>Su</v>
      </c>
      <c r="J10" s="1" t="str">
        <f>$B$10</f>
        <v>M</v>
      </c>
      <c r="K10" s="1" t="str">
        <f>$C$10</f>
        <v>Tu</v>
      </c>
      <c r="L10" s="1" t="str">
        <f>$D$10</f>
        <v>W</v>
      </c>
      <c r="M10" s="1" t="str">
        <f>$E$10</f>
        <v>Th</v>
      </c>
      <c r="N10" s="1" t="str">
        <f>$F$10</f>
        <v>F</v>
      </c>
      <c r="O10" s="4" t="str">
        <f>$G$10</f>
        <v>Sa</v>
      </c>
      <c r="P10" s="5"/>
      <c r="Q10" s="3" t="str">
        <f>$A$10</f>
        <v>Su</v>
      </c>
      <c r="R10" s="1" t="str">
        <f>$B$10</f>
        <v>M</v>
      </c>
      <c r="S10" s="1" t="str">
        <f>$C$10</f>
        <v>Tu</v>
      </c>
      <c r="T10" s="1" t="str">
        <f>$D$10</f>
        <v>W</v>
      </c>
      <c r="U10" s="1" t="str">
        <f>$E$10</f>
        <v>Th</v>
      </c>
      <c r="V10" s="1" t="str">
        <f>$F$10</f>
        <v>F</v>
      </c>
      <c r="W10" s="4" t="str">
        <f>$G$10</f>
        <v>Sa</v>
      </c>
      <c r="X10" s="5"/>
      <c r="Y10" s="46" t="s">
        <v>23</v>
      </c>
    </row>
    <row r="11" spans="1:26" ht="15.75" thickBot="1">
      <c r="A11" s="73">
        <f aca="true" t="shared" si="0" ref="A11:G16">IF(MONTH($A$9)&lt;&gt;MONTH($A$9-(WEEKDAY($A$9,1)-($I$4-1))-IF((WEEKDAY($A$9,1)-($I$4-1))&lt;=0,7,0)+(ROW(A11)-ROW($A$11))*7+(COLUMN(A11)-COLUMN($A$11)+1)),"",$A$9-(WEEKDAY($A$9,1)-($I$4-1))-IF((WEEKDAY($A$9,1)-($I$4-1))&lt;=0,7,0)+(ROW(A11)-ROW($A$11))*7+(COLUMN(A11)-COLUMN($A$11)+1))</f>
      </c>
      <c r="B11" s="74">
        <f t="shared" si="0"/>
      </c>
      <c r="C11" s="74">
        <f t="shared" si="0"/>
      </c>
      <c r="D11" s="74">
        <f t="shared" si="0"/>
      </c>
      <c r="E11" s="74">
        <f t="shared" si="0"/>
        <v>44378</v>
      </c>
      <c r="F11" s="75">
        <f t="shared" si="0"/>
        <v>44379</v>
      </c>
      <c r="G11" s="76">
        <f t="shared" si="0"/>
        <v>44380</v>
      </c>
      <c r="H11" s="5"/>
      <c r="I11" s="2">
        <f aca="true" t="shared" si="1" ref="I11:O16">IF(MONTH($I$9)&lt;&gt;MONTH($I$9-(WEEKDAY($I$9,1)-($I$4-1))-IF((WEEKDAY($I$9,1)-($I$4-1))&lt;=0,7,0)+(ROW(I11)-ROW($I$11))*7+(COLUMN(I11)-COLUMN($I$11)+1)),"",$I$9-(WEEKDAY($I$9,1)-($I$4-1))-IF((WEEKDAY($I$9,1)-($I$4-1))&lt;=0,7,0)+(ROW(I11)-ROW($I$11))*7+(COLUMN(I11)-COLUMN($I$11)+1))</f>
        <v>44409</v>
      </c>
      <c r="J11" s="87">
        <f>IF(MONTH($I$9)&lt;&gt;MONTH($I$9-(WEEKDAY($I$9,1)-($I$4-1))-IF((WEEKDAY($I$9,1)-($I$4-1))&lt;=0,7,0)+(ROW(J11)-ROW($I$11))*7+(COLUMN(J11)-COLUMN($I$11)+1)),"",$I$9-(WEEKDAY($I$9,1)-($I$4-1))-IF((WEEKDAY($I$9,1)-($I$4-1))&lt;=0,7,0)+(ROW(J11)-ROW($I$11))*7+(COLUMN(J11)-COLUMN($I$11)+1))</f>
        <v>44410</v>
      </c>
      <c r="K11" s="87">
        <f t="shared" si="1"/>
        <v>44411</v>
      </c>
      <c r="L11" s="87">
        <f t="shared" si="1"/>
        <v>44412</v>
      </c>
      <c r="M11" s="87">
        <f t="shared" si="1"/>
        <v>44413</v>
      </c>
      <c r="N11" s="87">
        <f t="shared" si="1"/>
        <v>44414</v>
      </c>
      <c r="O11" s="2">
        <f t="shared" si="1"/>
        <v>44415</v>
      </c>
      <c r="P11" s="5"/>
      <c r="Q11" s="2">
        <f aca="true" t="shared" si="2" ref="Q11:W16">IF(MONTH($Q$9)&lt;&gt;MONTH($Q$9-(WEEKDAY($Q$9,1)-($I$4-1))-IF((WEEKDAY($Q$9,1)-($I$4-1))&lt;=0,7,0)+(ROW(Q11)-ROW($Q$11))*7+(COLUMN(Q11)-COLUMN($Q$11)+1)),"",$Q$9-(WEEKDAY($Q$9,1)-($I$4-1))-IF((WEEKDAY($Q$9,1)-($I$4-1))&lt;=0,7,0)+(ROW(Q11)-ROW($Q$11))*7+(COLUMN(Q11)-COLUMN($Q$11)+1))</f>
      </c>
      <c r="R11" s="56">
        <f t="shared" si="2"/>
      </c>
      <c r="S11" s="2">
        <f t="shared" si="2"/>
      </c>
      <c r="T11" s="2">
        <f t="shared" si="2"/>
        <v>44440</v>
      </c>
      <c r="U11" s="2">
        <f t="shared" si="2"/>
        <v>44441</v>
      </c>
      <c r="V11" s="2">
        <f t="shared" si="2"/>
        <v>44442</v>
      </c>
      <c r="W11" s="2">
        <f t="shared" si="2"/>
        <v>44443</v>
      </c>
      <c r="X11" s="5"/>
      <c r="Y11" s="60" t="s">
        <v>16</v>
      </c>
      <c r="Z11" s="61"/>
    </row>
    <row r="12" spans="1:26" ht="15.75" thickBot="1">
      <c r="A12" s="77">
        <f t="shared" si="0"/>
        <v>44381</v>
      </c>
      <c r="B12" s="78">
        <f t="shared" si="0"/>
        <v>44382</v>
      </c>
      <c r="C12" s="78">
        <f t="shared" si="0"/>
        <v>44383</v>
      </c>
      <c r="D12" s="78">
        <f t="shared" si="0"/>
        <v>44384</v>
      </c>
      <c r="E12" s="78">
        <f t="shared" si="0"/>
        <v>44385</v>
      </c>
      <c r="F12" s="79">
        <f t="shared" si="0"/>
        <v>44386</v>
      </c>
      <c r="G12" s="80">
        <f t="shared" si="0"/>
        <v>44387</v>
      </c>
      <c r="H12" s="5"/>
      <c r="I12" s="2">
        <f t="shared" si="1"/>
        <v>44416</v>
      </c>
      <c r="J12" s="87">
        <f t="shared" si="1"/>
        <v>44417</v>
      </c>
      <c r="K12" s="2">
        <f t="shared" si="1"/>
        <v>44418</v>
      </c>
      <c r="L12" s="2">
        <f t="shared" si="1"/>
        <v>44419</v>
      </c>
      <c r="M12" s="2">
        <f t="shared" si="1"/>
        <v>44420</v>
      </c>
      <c r="N12" s="2">
        <f t="shared" si="1"/>
        <v>44421</v>
      </c>
      <c r="O12" s="2">
        <f t="shared" si="1"/>
        <v>44422</v>
      </c>
      <c r="P12" s="5"/>
      <c r="Q12" s="30">
        <f t="shared" si="2"/>
        <v>44444</v>
      </c>
      <c r="R12" s="34">
        <f t="shared" si="2"/>
        <v>44445</v>
      </c>
      <c r="S12" s="31">
        <f t="shared" si="2"/>
        <v>44446</v>
      </c>
      <c r="T12" s="2">
        <f t="shared" si="2"/>
        <v>44447</v>
      </c>
      <c r="U12" s="2">
        <f t="shared" si="2"/>
        <v>44448</v>
      </c>
      <c r="V12" s="2">
        <f t="shared" si="2"/>
        <v>44449</v>
      </c>
      <c r="W12" s="2">
        <f t="shared" si="2"/>
        <v>44450</v>
      </c>
      <c r="X12" s="5"/>
      <c r="Y12" s="62" t="s">
        <v>21</v>
      </c>
      <c r="Z12" s="63"/>
    </row>
    <row r="13" spans="1:26" ht="12.75">
      <c r="A13" s="77">
        <f t="shared" si="0"/>
        <v>44388</v>
      </c>
      <c r="B13" s="78">
        <f t="shared" si="0"/>
        <v>44389</v>
      </c>
      <c r="C13" s="78">
        <f t="shared" si="0"/>
        <v>44390</v>
      </c>
      <c r="D13" s="78">
        <f t="shared" si="0"/>
        <v>44391</v>
      </c>
      <c r="E13" s="78">
        <f t="shared" si="0"/>
        <v>44392</v>
      </c>
      <c r="F13" s="79">
        <f t="shared" si="0"/>
        <v>44393</v>
      </c>
      <c r="G13" s="80">
        <f t="shared" si="0"/>
        <v>44394</v>
      </c>
      <c r="H13" s="5"/>
      <c r="I13" s="2">
        <f t="shared" si="1"/>
        <v>44423</v>
      </c>
      <c r="J13" s="2">
        <f t="shared" si="1"/>
        <v>44424</v>
      </c>
      <c r="K13" s="2">
        <f t="shared" si="1"/>
        <v>44425</v>
      </c>
      <c r="L13" s="2">
        <f t="shared" si="1"/>
        <v>44426</v>
      </c>
      <c r="M13" s="2">
        <f t="shared" si="1"/>
        <v>44427</v>
      </c>
      <c r="N13" s="2">
        <f t="shared" si="1"/>
        <v>44428</v>
      </c>
      <c r="O13" s="2">
        <f t="shared" si="1"/>
        <v>44429</v>
      </c>
      <c r="P13" s="5"/>
      <c r="Q13" s="2">
        <f t="shared" si="2"/>
        <v>44451</v>
      </c>
      <c r="R13" s="33">
        <f t="shared" si="2"/>
        <v>44452</v>
      </c>
      <c r="S13" s="2">
        <f t="shared" si="2"/>
        <v>44453</v>
      </c>
      <c r="T13" s="2">
        <f t="shared" si="2"/>
        <v>44454</v>
      </c>
      <c r="U13" s="2">
        <f t="shared" si="2"/>
        <v>44455</v>
      </c>
      <c r="V13" s="2">
        <f t="shared" si="2"/>
        <v>44456</v>
      </c>
      <c r="W13" s="2">
        <f t="shared" si="2"/>
        <v>44457</v>
      </c>
      <c r="X13" s="5"/>
      <c r="Y13" s="62" t="s">
        <v>22</v>
      </c>
      <c r="Z13" s="63"/>
    </row>
    <row r="14" spans="1:26" ht="15">
      <c r="A14" s="77">
        <f t="shared" si="0"/>
        <v>44395</v>
      </c>
      <c r="B14" s="78">
        <f t="shared" si="0"/>
        <v>44396</v>
      </c>
      <c r="C14" s="78">
        <f t="shared" si="0"/>
        <v>44397</v>
      </c>
      <c r="D14" s="78">
        <f t="shared" si="0"/>
        <v>44398</v>
      </c>
      <c r="E14" s="78">
        <f t="shared" si="0"/>
        <v>44399</v>
      </c>
      <c r="F14" s="79">
        <f t="shared" si="0"/>
        <v>44400</v>
      </c>
      <c r="G14" s="80">
        <f t="shared" si="0"/>
        <v>44401</v>
      </c>
      <c r="H14" s="5"/>
      <c r="I14" s="2">
        <f t="shared" si="1"/>
        <v>44430</v>
      </c>
      <c r="J14" s="2">
        <f t="shared" si="1"/>
        <v>44431</v>
      </c>
      <c r="K14" s="2">
        <f t="shared" si="1"/>
        <v>44432</v>
      </c>
      <c r="L14" s="2">
        <f t="shared" si="1"/>
        <v>44433</v>
      </c>
      <c r="M14" s="2">
        <f t="shared" si="1"/>
        <v>44434</v>
      </c>
      <c r="N14" s="2">
        <f t="shared" si="1"/>
        <v>44435</v>
      </c>
      <c r="O14" s="2">
        <f t="shared" si="1"/>
        <v>44436</v>
      </c>
      <c r="P14" s="5"/>
      <c r="Q14" s="2">
        <f t="shared" si="2"/>
        <v>44458</v>
      </c>
      <c r="R14" s="87">
        <v>20</v>
      </c>
      <c r="S14" s="2">
        <f t="shared" si="2"/>
        <v>44460</v>
      </c>
      <c r="T14" s="2">
        <f t="shared" si="2"/>
        <v>44461</v>
      </c>
      <c r="U14" s="2">
        <f t="shared" si="2"/>
        <v>44462</v>
      </c>
      <c r="V14" s="2">
        <f t="shared" si="2"/>
        <v>44463</v>
      </c>
      <c r="W14" s="2">
        <f t="shared" si="2"/>
        <v>44464</v>
      </c>
      <c r="X14" s="5"/>
      <c r="Y14" s="62" t="s">
        <v>19</v>
      </c>
      <c r="Z14" s="63"/>
    </row>
    <row r="15" spans="1:26" ht="12.75">
      <c r="A15" s="77">
        <f t="shared" si="0"/>
        <v>44402</v>
      </c>
      <c r="B15" s="78">
        <f t="shared" si="0"/>
        <v>44403</v>
      </c>
      <c r="C15" s="78">
        <f t="shared" si="0"/>
        <v>44404</v>
      </c>
      <c r="D15" s="78">
        <f t="shared" si="0"/>
        <v>44405</v>
      </c>
      <c r="E15" s="78">
        <f t="shared" si="0"/>
        <v>44406</v>
      </c>
      <c r="F15" s="79">
        <f t="shared" si="0"/>
        <v>44407</v>
      </c>
      <c r="G15" s="80">
        <f t="shared" si="0"/>
        <v>44408</v>
      </c>
      <c r="H15" s="5"/>
      <c r="I15" s="2">
        <f t="shared" si="1"/>
        <v>44437</v>
      </c>
      <c r="J15" s="2">
        <f t="shared" si="1"/>
        <v>44438</v>
      </c>
      <c r="K15" s="2">
        <f t="shared" si="1"/>
        <v>44439</v>
      </c>
      <c r="L15" s="2">
        <f t="shared" si="1"/>
      </c>
      <c r="M15" s="2">
        <f t="shared" si="1"/>
      </c>
      <c r="N15" s="2">
        <f t="shared" si="1"/>
      </c>
      <c r="O15" s="2">
        <f t="shared" si="1"/>
      </c>
      <c r="P15" s="5"/>
      <c r="Q15" s="2">
        <f t="shared" si="2"/>
        <v>44465</v>
      </c>
      <c r="R15" s="2">
        <f t="shared" si="2"/>
        <v>44466</v>
      </c>
      <c r="S15" s="2">
        <f t="shared" si="2"/>
        <v>44467</v>
      </c>
      <c r="T15" s="2">
        <f t="shared" si="2"/>
        <v>44468</v>
      </c>
      <c r="U15" s="2">
        <f t="shared" si="2"/>
        <v>44469</v>
      </c>
      <c r="V15" s="2">
        <f t="shared" si="2"/>
      </c>
      <c r="W15" s="2">
        <f t="shared" si="2"/>
      </c>
      <c r="X15" s="5"/>
      <c r="Y15" s="62" t="s">
        <v>17</v>
      </c>
      <c r="Z15" s="63"/>
    </row>
    <row r="16" spans="1:26" ht="13.5" thickBot="1">
      <c r="A16" s="81">
        <f t="shared" si="0"/>
      </c>
      <c r="B16" s="82">
        <f t="shared" si="0"/>
      </c>
      <c r="C16" s="82">
        <f t="shared" si="0"/>
      </c>
      <c r="D16" s="82">
        <f t="shared" si="0"/>
      </c>
      <c r="E16" s="82">
        <f t="shared" si="0"/>
      </c>
      <c r="F16" s="83">
        <f t="shared" si="0"/>
      </c>
      <c r="G16" s="84">
        <f t="shared" si="0"/>
      </c>
      <c r="H16" s="7"/>
      <c r="I16" s="2">
        <f t="shared" si="1"/>
      </c>
      <c r="J16" s="2">
        <f t="shared" si="1"/>
      </c>
      <c r="K16" s="2">
        <f t="shared" si="1"/>
      </c>
      <c r="L16" s="2">
        <f t="shared" si="1"/>
      </c>
      <c r="M16" s="2">
        <f t="shared" si="1"/>
      </c>
      <c r="N16" s="2">
        <f t="shared" si="1"/>
      </c>
      <c r="O16" s="50">
        <v>22</v>
      </c>
      <c r="P16" s="7"/>
      <c r="Q16" s="2">
        <f t="shared" si="2"/>
      </c>
      <c r="R16" s="2">
        <f t="shared" si="2"/>
      </c>
      <c r="S16" s="2">
        <f t="shared" si="2"/>
      </c>
      <c r="T16" s="2">
        <f t="shared" si="2"/>
      </c>
      <c r="U16" s="2">
        <f t="shared" si="2"/>
      </c>
      <c r="V16" s="2">
        <f t="shared" si="2"/>
      </c>
      <c r="W16" s="50">
        <v>22</v>
      </c>
      <c r="X16" s="5"/>
      <c r="Y16" s="47" t="s">
        <v>24</v>
      </c>
      <c r="Z16" s="64"/>
    </row>
    <row r="17" spans="1:24" ht="12.75">
      <c r="A17" s="5"/>
      <c r="B17" s="5"/>
      <c r="C17" s="5"/>
      <c r="D17" s="5"/>
      <c r="E17" s="5"/>
      <c r="F17" s="5"/>
      <c r="G17" s="5"/>
      <c r="H17" s="5"/>
      <c r="I17" s="5"/>
      <c r="J17" s="5"/>
      <c r="K17" s="5"/>
      <c r="L17" s="5"/>
      <c r="M17" s="5"/>
      <c r="N17" s="5"/>
      <c r="O17" s="5"/>
      <c r="P17" s="5"/>
      <c r="Q17" s="5"/>
      <c r="R17" s="5"/>
      <c r="S17" s="5"/>
      <c r="T17" s="5"/>
      <c r="U17" s="5"/>
      <c r="V17" s="5"/>
      <c r="W17" s="5"/>
      <c r="X17" s="5"/>
    </row>
    <row r="18" spans="1:26" ht="15.75">
      <c r="A18" s="101">
        <f>DATE(YEAR(Q9),MONTH(Q9)+1,1)</f>
        <v>44470</v>
      </c>
      <c r="B18" s="102"/>
      <c r="C18" s="102"/>
      <c r="D18" s="102"/>
      <c r="E18" s="102"/>
      <c r="F18" s="102"/>
      <c r="G18" s="103"/>
      <c r="H18" s="5"/>
      <c r="I18" s="101">
        <f>DATE(YEAR(A18),MONTH(A18)+1,1)</f>
        <v>44501</v>
      </c>
      <c r="J18" s="102"/>
      <c r="K18" s="102"/>
      <c r="L18" s="102"/>
      <c r="M18" s="102"/>
      <c r="N18" s="102"/>
      <c r="O18" s="103"/>
      <c r="P18" s="5"/>
      <c r="Q18" s="101">
        <f>DATE(YEAR(I18),MONTH(I18)+1,1)</f>
        <v>44531</v>
      </c>
      <c r="R18" s="102"/>
      <c r="S18" s="102"/>
      <c r="T18" s="102"/>
      <c r="U18" s="102"/>
      <c r="V18" s="102"/>
      <c r="W18" s="103"/>
      <c r="X18" s="5"/>
      <c r="Y18" s="37"/>
      <c r="Z18" s="28"/>
    </row>
    <row r="19" spans="1:26" ht="12.75">
      <c r="A19" s="3" t="str">
        <f>$A$10</f>
        <v>Su</v>
      </c>
      <c r="B19" s="1" t="str">
        <f>$B$10</f>
        <v>M</v>
      </c>
      <c r="C19" s="1" t="str">
        <f>$C$10</f>
        <v>Tu</v>
      </c>
      <c r="D19" s="1" t="str">
        <f>$D$10</f>
        <v>W</v>
      </c>
      <c r="E19" s="1" t="str">
        <f>$E$10</f>
        <v>Th</v>
      </c>
      <c r="F19" s="1" t="str">
        <f>$F$10</f>
        <v>F</v>
      </c>
      <c r="G19" s="4" t="str">
        <f>$G$10</f>
        <v>Sa</v>
      </c>
      <c r="H19" s="5"/>
      <c r="I19" s="3" t="str">
        <f>$A$10</f>
        <v>Su</v>
      </c>
      <c r="J19" s="1" t="str">
        <f>$B$10</f>
        <v>M</v>
      </c>
      <c r="K19" s="1" t="str">
        <f>$C$10</f>
        <v>Tu</v>
      </c>
      <c r="L19" s="1" t="str">
        <f>$D$10</f>
        <v>W</v>
      </c>
      <c r="M19" s="1" t="str">
        <f>$E$10</f>
        <v>Th</v>
      </c>
      <c r="N19" s="1" t="str">
        <f>$F$10</f>
        <v>F</v>
      </c>
      <c r="O19" s="4" t="str">
        <f>$G$10</f>
        <v>Sa</v>
      </c>
      <c r="P19" s="5"/>
      <c r="Q19" s="3" t="str">
        <f>$A$10</f>
        <v>Su</v>
      </c>
      <c r="R19" s="1" t="str">
        <f>$B$10</f>
        <v>M</v>
      </c>
      <c r="S19" s="1" t="str">
        <f>$C$10</f>
        <v>Tu</v>
      </c>
      <c r="T19" s="1" t="str">
        <f>$D$10</f>
        <v>W</v>
      </c>
      <c r="U19" s="1" t="str">
        <f>$E$10</f>
        <v>Th</v>
      </c>
      <c r="V19" s="1" t="str">
        <f>$F$10</f>
        <v>F</v>
      </c>
      <c r="W19" s="4" t="str">
        <f>$G$10</f>
        <v>Sa</v>
      </c>
      <c r="X19" s="5"/>
      <c r="Y19" s="45" t="s">
        <v>20</v>
      </c>
      <c r="Z19" s="29"/>
    </row>
    <row r="20" spans="1:26" ht="15">
      <c r="A20" s="2">
        <f aca="true" t="shared" si="3" ref="A20:G25">IF(MONTH($A$18)&lt;&gt;MONTH($A$18-(WEEKDAY($A$18,1)-($I$4-1))-IF((WEEKDAY($A$18,1)-($I$4-1))&lt;=0,7,0)+(ROW(A20)-ROW($A$20))*7+(COLUMN(A20)-COLUMN($A$20)+1)),"",$A$18-(WEEKDAY($A$18,1)-($I$4-1))-IF((WEEKDAY($A$18,1)-($I$4-1))&lt;=0,7,0)+(ROW(A20)-ROW($A$20))*7+(COLUMN(A20)-COLUMN($A$20)+1))</f>
      </c>
      <c r="B20" s="2">
        <f t="shared" si="3"/>
      </c>
      <c r="C20" s="2">
        <f t="shared" si="3"/>
      </c>
      <c r="D20" s="2">
        <f t="shared" si="3"/>
      </c>
      <c r="E20" s="2">
        <f t="shared" si="3"/>
      </c>
      <c r="F20" s="2">
        <f t="shared" si="3"/>
        <v>44470</v>
      </c>
      <c r="G20" s="2">
        <f t="shared" si="3"/>
        <v>44471</v>
      </c>
      <c r="H20" s="5"/>
      <c r="I20" s="2">
        <f aca="true" t="shared" si="4" ref="I20:O25">IF(MONTH($I$18)&lt;&gt;MONTH($I$18-(WEEKDAY($I$18,1)-($I$4-1))-IF((WEEKDAY($I$18,1)-($I$4-1))&lt;=0,7,0)+(ROW(I20)-ROW($I$20))*7+(COLUMN(I20)-COLUMN($I$20)+1)),"",$I$18-(WEEKDAY($I$18,1)-($I$4-1))-IF((WEEKDAY($I$18,1)-($I$4-1))&lt;=0,7,0)+(ROW(I20)-ROW($I$20))*7+(COLUMN(I20)-COLUMN($I$20)+1))</f>
      </c>
      <c r="J20" s="2">
        <f t="shared" si="4"/>
        <v>44501</v>
      </c>
      <c r="K20" s="2">
        <f t="shared" si="4"/>
        <v>44502</v>
      </c>
      <c r="L20" s="2">
        <f t="shared" si="4"/>
        <v>44503</v>
      </c>
      <c r="M20" s="35">
        <f t="shared" si="4"/>
        <v>44504</v>
      </c>
      <c r="N20" s="2">
        <f t="shared" si="4"/>
        <v>44505</v>
      </c>
      <c r="O20" s="2">
        <f t="shared" si="4"/>
        <v>44506</v>
      </c>
      <c r="P20" s="5"/>
      <c r="Q20" s="2">
        <f aca="true" t="shared" si="5" ref="Q20:W25">IF(MONTH($Q$18)&lt;&gt;MONTH($Q$18-(WEEKDAY($Q$18,1)-($I$4-1))-IF((WEEKDAY($Q$18,1)-($I$4-1))&lt;=0,7,0)+(ROW(Q20)-ROW($Q$20))*7+(COLUMN(Q20)-COLUMN($Q$20)+1)),"",$Q$18-(WEEKDAY($Q$18,1)-($I$4-1))-IF((WEEKDAY($Q$18,1)-($I$4-1))&lt;=0,7,0)+(ROW(Q20)-ROW($Q$20))*7+(COLUMN(Q20)-COLUMN($Q$20)+1))</f>
      </c>
      <c r="R20" s="2">
        <f t="shared" si="5"/>
      </c>
      <c r="S20" s="2">
        <f t="shared" si="5"/>
      </c>
      <c r="T20" s="2">
        <f t="shared" si="5"/>
        <v>44531</v>
      </c>
      <c r="U20" s="2">
        <f t="shared" si="5"/>
        <v>44532</v>
      </c>
      <c r="V20" s="87">
        <v>3</v>
      </c>
      <c r="W20" s="2">
        <f t="shared" si="5"/>
        <v>44534</v>
      </c>
      <c r="X20" s="5"/>
      <c r="Y20" s="68">
        <v>44511</v>
      </c>
      <c r="Z20" s="67"/>
    </row>
    <row r="21" spans="1:26" ht="15">
      <c r="A21" s="2">
        <f t="shared" si="3"/>
        <v>44472</v>
      </c>
      <c r="B21" s="2">
        <f t="shared" si="3"/>
        <v>44473</v>
      </c>
      <c r="C21" s="2">
        <f t="shared" si="3"/>
        <v>44474</v>
      </c>
      <c r="D21" s="2">
        <f t="shared" si="3"/>
        <v>44475</v>
      </c>
      <c r="E21" s="2">
        <f t="shared" si="3"/>
        <v>44476</v>
      </c>
      <c r="F21" s="87">
        <v>8</v>
      </c>
      <c r="G21" s="2">
        <f t="shared" si="3"/>
        <v>44478</v>
      </c>
      <c r="H21" s="5"/>
      <c r="I21" s="2">
        <f t="shared" si="4"/>
        <v>44507</v>
      </c>
      <c r="J21" s="2">
        <f t="shared" si="4"/>
        <v>44508</v>
      </c>
      <c r="K21" s="2">
        <f t="shared" si="4"/>
        <v>44509</v>
      </c>
      <c r="L21" s="57">
        <f t="shared" si="4"/>
        <v>44510</v>
      </c>
      <c r="M21" s="94">
        <v>11</v>
      </c>
      <c r="N21" s="31">
        <f t="shared" si="4"/>
        <v>44512</v>
      </c>
      <c r="O21" s="2">
        <f t="shared" si="4"/>
        <v>44513</v>
      </c>
      <c r="P21" s="5"/>
      <c r="Q21" s="2">
        <f t="shared" si="5"/>
        <v>44535</v>
      </c>
      <c r="R21" s="2">
        <f t="shared" si="5"/>
        <v>44536</v>
      </c>
      <c r="S21" s="2">
        <f t="shared" si="5"/>
        <v>44537</v>
      </c>
      <c r="T21" s="2">
        <f t="shared" si="5"/>
        <v>44538</v>
      </c>
      <c r="U21" s="2">
        <f t="shared" si="5"/>
        <v>44539</v>
      </c>
      <c r="V21" s="2">
        <f t="shared" si="5"/>
        <v>44540</v>
      </c>
      <c r="W21" s="2">
        <f t="shared" si="5"/>
        <v>44541</v>
      </c>
      <c r="X21" s="5"/>
      <c r="Y21" s="68" t="s">
        <v>26</v>
      </c>
      <c r="Z21" s="67"/>
    </row>
    <row r="22" spans="1:26" ht="13.5" thickBot="1">
      <c r="A22" s="2">
        <f t="shared" si="3"/>
        <v>44479</v>
      </c>
      <c r="B22" s="2">
        <f t="shared" si="3"/>
        <v>44480</v>
      </c>
      <c r="C22" s="2">
        <f t="shared" si="3"/>
        <v>44481</v>
      </c>
      <c r="D22" s="2">
        <f t="shared" si="3"/>
        <v>44482</v>
      </c>
      <c r="E22" s="2">
        <f t="shared" si="3"/>
        <v>44483</v>
      </c>
      <c r="F22" s="2">
        <f t="shared" si="3"/>
        <v>44484</v>
      </c>
      <c r="G22" s="2">
        <f t="shared" si="3"/>
        <v>44485</v>
      </c>
      <c r="H22" s="5"/>
      <c r="I22" s="2">
        <f t="shared" si="4"/>
        <v>44514</v>
      </c>
      <c r="J22" s="51">
        <f t="shared" si="4"/>
        <v>44515</v>
      </c>
      <c r="K22" s="2">
        <f t="shared" si="4"/>
        <v>44516</v>
      </c>
      <c r="L22" s="2">
        <f t="shared" si="4"/>
        <v>44517</v>
      </c>
      <c r="M22" s="56">
        <f t="shared" si="4"/>
        <v>44518</v>
      </c>
      <c r="N22" s="35">
        <f t="shared" si="4"/>
        <v>44519</v>
      </c>
      <c r="O22" s="2">
        <f t="shared" si="4"/>
        <v>44520</v>
      </c>
      <c r="P22" s="5"/>
      <c r="Q22" s="2">
        <f t="shared" si="5"/>
        <v>44542</v>
      </c>
      <c r="R22" s="35">
        <f t="shared" si="5"/>
        <v>44543</v>
      </c>
      <c r="S22" s="35">
        <f t="shared" si="5"/>
        <v>44544</v>
      </c>
      <c r="T22" s="35">
        <f t="shared" si="5"/>
        <v>44545</v>
      </c>
      <c r="U22" s="35">
        <f t="shared" si="5"/>
        <v>44546</v>
      </c>
      <c r="V22" s="35">
        <f t="shared" si="5"/>
        <v>44547</v>
      </c>
      <c r="W22" s="2">
        <f t="shared" si="5"/>
        <v>44548</v>
      </c>
      <c r="X22" s="5"/>
      <c r="Y22" s="68" t="s">
        <v>28</v>
      </c>
      <c r="Z22" s="67"/>
    </row>
    <row r="23" spans="1:26" ht="13.5" thickBot="1">
      <c r="A23" s="2">
        <f t="shared" si="3"/>
        <v>44486</v>
      </c>
      <c r="B23" s="2">
        <f t="shared" si="3"/>
        <v>44487</v>
      </c>
      <c r="C23" s="2">
        <f t="shared" si="3"/>
        <v>44488</v>
      </c>
      <c r="D23" s="2">
        <f t="shared" si="3"/>
        <v>44489</v>
      </c>
      <c r="E23" s="2">
        <f t="shared" si="3"/>
        <v>44490</v>
      </c>
      <c r="F23" s="2">
        <f t="shared" si="3"/>
        <v>44491</v>
      </c>
      <c r="G23" s="2">
        <f t="shared" si="3"/>
        <v>44492</v>
      </c>
      <c r="H23" s="5"/>
      <c r="I23" s="2">
        <f t="shared" si="4"/>
        <v>44521</v>
      </c>
      <c r="J23" s="92">
        <f t="shared" si="4"/>
        <v>44522</v>
      </c>
      <c r="K23" s="92">
        <f t="shared" si="4"/>
        <v>44523</v>
      </c>
      <c r="L23" s="93">
        <f t="shared" si="4"/>
        <v>44524</v>
      </c>
      <c r="M23" s="34">
        <f t="shared" si="4"/>
        <v>44525</v>
      </c>
      <c r="N23" s="94">
        <f t="shared" si="4"/>
        <v>44526</v>
      </c>
      <c r="O23" s="54">
        <f t="shared" si="4"/>
        <v>44527</v>
      </c>
      <c r="P23" s="5"/>
      <c r="Q23" s="30">
        <f t="shared" si="5"/>
        <v>44549</v>
      </c>
      <c r="R23" s="95">
        <f t="shared" si="5"/>
        <v>44550</v>
      </c>
      <c r="S23" s="95">
        <f t="shared" si="5"/>
        <v>44551</v>
      </c>
      <c r="T23" s="96">
        <f t="shared" si="5"/>
        <v>44552</v>
      </c>
      <c r="U23" s="94">
        <f t="shared" si="5"/>
        <v>44553</v>
      </c>
      <c r="V23" s="42">
        <f t="shared" si="5"/>
        <v>44554</v>
      </c>
      <c r="W23" s="31">
        <f t="shared" si="5"/>
        <v>44555</v>
      </c>
      <c r="X23" s="5"/>
      <c r="Y23" s="68">
        <v>44578</v>
      </c>
      <c r="Z23" s="67"/>
    </row>
    <row r="24" spans="1:26" ht="12.75">
      <c r="A24" s="2">
        <f t="shared" si="3"/>
        <v>44493</v>
      </c>
      <c r="B24" s="2">
        <f t="shared" si="3"/>
        <v>44494</v>
      </c>
      <c r="C24" s="2">
        <f t="shared" si="3"/>
        <v>44495</v>
      </c>
      <c r="D24" s="2">
        <f t="shared" si="3"/>
        <v>44496</v>
      </c>
      <c r="E24" s="2">
        <f t="shared" si="3"/>
        <v>44497</v>
      </c>
      <c r="F24" s="2">
        <f t="shared" si="3"/>
        <v>44498</v>
      </c>
      <c r="G24" s="2">
        <f t="shared" si="3"/>
        <v>44499</v>
      </c>
      <c r="H24" s="5"/>
      <c r="I24" s="2">
        <f t="shared" si="4"/>
        <v>44528</v>
      </c>
      <c r="J24" s="2">
        <f t="shared" si="4"/>
        <v>44529</v>
      </c>
      <c r="K24" s="30">
        <f t="shared" si="4"/>
        <v>44530</v>
      </c>
      <c r="L24" s="48">
        <f t="shared" si="4"/>
      </c>
      <c r="M24" s="33">
        <f t="shared" si="4"/>
      </c>
      <c r="N24" s="55">
        <f t="shared" si="4"/>
      </c>
      <c r="O24" s="2">
        <f t="shared" si="4"/>
      </c>
      <c r="P24" s="5"/>
      <c r="Q24" s="30">
        <f t="shared" si="5"/>
        <v>44556</v>
      </c>
      <c r="R24" s="95">
        <f t="shared" si="5"/>
        <v>44557</v>
      </c>
      <c r="S24" s="95">
        <f t="shared" si="5"/>
        <v>44558</v>
      </c>
      <c r="T24" s="95">
        <f t="shared" si="5"/>
        <v>44559</v>
      </c>
      <c r="U24" s="97">
        <f t="shared" si="5"/>
        <v>44560</v>
      </c>
      <c r="V24" s="98">
        <f t="shared" si="5"/>
        <v>44561</v>
      </c>
      <c r="W24" s="2">
        <f t="shared" si="5"/>
      </c>
      <c r="X24" s="5"/>
      <c r="Y24" s="68" t="s">
        <v>27</v>
      </c>
      <c r="Z24" s="67"/>
    </row>
    <row r="25" spans="1:26" ht="12.75">
      <c r="A25" s="2">
        <f t="shared" si="3"/>
        <v>44500</v>
      </c>
      <c r="B25" s="2">
        <f t="shared" si="3"/>
      </c>
      <c r="C25" s="2">
        <f t="shared" si="3"/>
      </c>
      <c r="D25" s="2">
        <f t="shared" si="3"/>
      </c>
      <c r="E25" s="2">
        <f t="shared" si="3"/>
      </c>
      <c r="F25" s="2">
        <f t="shared" si="3"/>
      </c>
      <c r="G25" s="50">
        <v>21</v>
      </c>
      <c r="H25" s="7"/>
      <c r="I25" s="2">
        <f t="shared" si="4"/>
      </c>
      <c r="J25" s="2">
        <f t="shared" si="4"/>
      </c>
      <c r="K25" s="2">
        <f t="shared" si="4"/>
      </c>
      <c r="L25" s="49">
        <f t="shared" si="4"/>
      </c>
      <c r="M25" s="2">
        <f t="shared" si="4"/>
      </c>
      <c r="N25" s="2">
        <f t="shared" si="4"/>
      </c>
      <c r="O25" s="50">
        <v>17</v>
      </c>
      <c r="P25" s="7"/>
      <c r="Q25" s="2">
        <f t="shared" si="5"/>
      </c>
      <c r="R25" s="38">
        <f t="shared" si="5"/>
      </c>
      <c r="S25" s="33">
        <f t="shared" si="5"/>
      </c>
      <c r="T25" s="33">
        <f t="shared" si="5"/>
      </c>
      <c r="U25" s="2">
        <f t="shared" si="5"/>
      </c>
      <c r="V25" s="2">
        <f t="shared" si="5"/>
      </c>
      <c r="W25" s="50">
        <v>14</v>
      </c>
      <c r="X25" s="5"/>
      <c r="Y25" s="68">
        <v>44711</v>
      </c>
      <c r="Z25" s="67"/>
    </row>
    <row r="26" spans="1:26" ht="12.75">
      <c r="A26" s="5"/>
      <c r="B26" s="5"/>
      <c r="C26" s="5"/>
      <c r="D26" s="5"/>
      <c r="E26" s="5"/>
      <c r="F26" s="5"/>
      <c r="G26" s="5"/>
      <c r="H26" s="5"/>
      <c r="I26" s="5"/>
      <c r="J26" s="5"/>
      <c r="K26" s="5"/>
      <c r="L26" s="5"/>
      <c r="M26" s="5"/>
      <c r="N26" s="5"/>
      <c r="O26" s="5"/>
      <c r="P26" s="5"/>
      <c r="Q26" s="5"/>
      <c r="R26" s="5"/>
      <c r="S26" s="5"/>
      <c r="T26" s="5"/>
      <c r="U26" s="5"/>
      <c r="V26" s="5"/>
      <c r="W26" s="5"/>
      <c r="X26" s="5"/>
      <c r="Y26" s="65"/>
      <c r="Z26" s="90"/>
    </row>
    <row r="27" spans="1:26" ht="15.75">
      <c r="A27" s="101">
        <f>DATE(YEAR(Q18),MONTH(Q18)+1,1)</f>
        <v>44562</v>
      </c>
      <c r="B27" s="102"/>
      <c r="C27" s="102"/>
      <c r="D27" s="102"/>
      <c r="E27" s="102"/>
      <c r="F27" s="102"/>
      <c r="G27" s="103"/>
      <c r="H27" s="5"/>
      <c r="I27" s="101">
        <f>DATE(YEAR(A27),MONTH(A27)+1,1)</f>
        <v>44593</v>
      </c>
      <c r="J27" s="102"/>
      <c r="K27" s="102"/>
      <c r="L27" s="102"/>
      <c r="M27" s="102"/>
      <c r="N27" s="102"/>
      <c r="O27" s="103"/>
      <c r="P27" s="5"/>
      <c r="Q27" s="101">
        <f>DATE(YEAR(I27),MONTH(I27)+1,1)</f>
        <v>44621</v>
      </c>
      <c r="R27" s="102"/>
      <c r="S27" s="102"/>
      <c r="T27" s="102"/>
      <c r="U27" s="102"/>
      <c r="V27" s="102"/>
      <c r="W27" s="103"/>
      <c r="X27" s="5"/>
      <c r="Y27" s="91"/>
      <c r="Z27" s="90"/>
    </row>
    <row r="28" spans="1:26" ht="12.75">
      <c r="A28" s="3" t="str">
        <f>$A$10</f>
        <v>Su</v>
      </c>
      <c r="B28" s="1" t="str">
        <f>$B$10</f>
        <v>M</v>
      </c>
      <c r="C28" s="1" t="str">
        <f>$C$10</f>
        <v>Tu</v>
      </c>
      <c r="D28" s="1" t="str">
        <f>$D$10</f>
        <v>W</v>
      </c>
      <c r="E28" s="1" t="str">
        <f>$E$10</f>
        <v>Th</v>
      </c>
      <c r="F28" s="1" t="str">
        <f>$F$10</f>
        <v>F</v>
      </c>
      <c r="G28" s="4" t="str">
        <f>$G$10</f>
        <v>Sa</v>
      </c>
      <c r="H28" s="5"/>
      <c r="I28" s="3" t="str">
        <f>$A$10</f>
        <v>Su</v>
      </c>
      <c r="J28" s="1" t="str">
        <f>$B$10</f>
        <v>M</v>
      </c>
      <c r="K28" s="1" t="str">
        <f>$C$10</f>
        <v>Tu</v>
      </c>
      <c r="L28" s="1" t="str">
        <f>$D$10</f>
        <v>W</v>
      </c>
      <c r="M28" s="1" t="str">
        <f>$E$10</f>
        <v>Th</v>
      </c>
      <c r="N28" s="1" t="str">
        <f>$F$10</f>
        <v>F</v>
      </c>
      <c r="O28" s="4" t="str">
        <f>$G$10</f>
        <v>Sa</v>
      </c>
      <c r="P28" s="5"/>
      <c r="Q28" s="3" t="str">
        <f>$A$10</f>
        <v>Su</v>
      </c>
      <c r="R28" s="1" t="str">
        <f>$B$10</f>
        <v>M</v>
      </c>
      <c r="S28" s="1" t="str">
        <f>$C$10</f>
        <v>Tu</v>
      </c>
      <c r="T28" s="1" t="str">
        <f>$D$10</f>
        <v>W</v>
      </c>
      <c r="U28" s="1" t="str">
        <f>$E$10</f>
        <v>Th</v>
      </c>
      <c r="V28" s="1" t="str">
        <f>$F$10</f>
        <v>F</v>
      </c>
      <c r="W28" s="4" t="str">
        <f>$G$10</f>
        <v>Sa</v>
      </c>
      <c r="X28" s="5"/>
      <c r="Y28" s="88" t="s">
        <v>31</v>
      </c>
      <c r="Z28" s="90"/>
    </row>
    <row r="29" spans="1:26" ht="13.5" thickBot="1">
      <c r="A29" s="2">
        <f aca="true" t="shared" si="6" ref="A29:G34">IF(MONTH($A$27)&lt;&gt;MONTH($A$27-(WEEKDAY($A$27,1)-($I$4-1))-IF((WEEKDAY($A$27,1)-($I$4-1))&lt;=0,7,0)+(ROW(A29)-ROW($A$29))*7+(COLUMN(A29)-COLUMN($A$29)+1)),"",$A$27-(WEEKDAY($A$27,1)-($I$4-1))-IF((WEEKDAY($A$27,1)-($I$4-1))&lt;=0,7,0)+(ROW(A29)-ROW($A$29))*7+(COLUMN(A29)-COLUMN($A$29)+1))</f>
      </c>
      <c r="B29" s="35">
        <f t="shared" si="6"/>
      </c>
      <c r="C29" s="33">
        <f t="shared" si="6"/>
      </c>
      <c r="D29" s="55">
        <f t="shared" si="6"/>
      </c>
      <c r="E29" s="86">
        <f t="shared" si="6"/>
      </c>
      <c r="F29" s="55">
        <f t="shared" si="6"/>
      </c>
      <c r="G29" s="30">
        <f t="shared" si="6"/>
        <v>44562</v>
      </c>
      <c r="H29" s="5"/>
      <c r="I29" s="2">
        <f aca="true" t="shared" si="7" ref="I29:O34">IF(MONTH($I$27)&lt;&gt;MONTH($I$27-(WEEKDAY($I$27,1)-($I$4-1))-IF((WEEKDAY($I$27,1)-($I$4-1))&lt;=0,7,0)+(ROW(I29)-ROW($I$29))*7+(COLUMN(I29)-COLUMN($I$29)+1)),"",$I$27-(WEEKDAY($I$27,1)-($I$4-1))-IF((WEEKDAY($I$27,1)-($I$4-1))&lt;=0,7,0)+(ROW(I29)-ROW($I$29))*7+(COLUMN(I29)-COLUMN($I$29)+1))</f>
      </c>
      <c r="J29" s="2">
        <f t="shared" si="7"/>
      </c>
      <c r="K29" s="2">
        <f t="shared" si="7"/>
        <v>44593</v>
      </c>
      <c r="L29" s="2">
        <f t="shared" si="7"/>
        <v>44594</v>
      </c>
      <c r="M29" s="2">
        <f t="shared" si="7"/>
        <v>44595</v>
      </c>
      <c r="N29" s="2">
        <f t="shared" si="7"/>
        <v>44596</v>
      </c>
      <c r="O29" s="2">
        <f t="shared" si="7"/>
        <v>44597</v>
      </c>
      <c r="P29" s="5"/>
      <c r="Q29" s="2">
        <f aca="true" t="shared" si="8" ref="Q29:W34">IF(MONTH($Q$27)&lt;&gt;MONTH($Q$27-(WEEKDAY($Q$27,1)-($I$4-1))-IF((WEEKDAY($Q$27,1)-($I$4-1))&lt;=0,7,0)+(ROW(Q29)-ROW($Q$29))*7+(COLUMN(Q29)-COLUMN($Q$29)+1)),"",$Q$27-(WEEKDAY($Q$27,1)-($I$4-1))-IF((WEEKDAY($Q$27,1)-($I$4-1))&lt;=0,7,0)+(ROW(Q29)-ROW($Q$29))*7+(COLUMN(Q29)-COLUMN($Q$29)+1))</f>
      </c>
      <c r="R29" s="2">
        <f t="shared" si="8"/>
      </c>
      <c r="S29" s="2">
        <f t="shared" si="8"/>
        <v>44621</v>
      </c>
      <c r="T29" s="2">
        <f t="shared" si="8"/>
        <v>44622</v>
      </c>
      <c r="U29" s="2">
        <f t="shared" si="8"/>
        <v>44623</v>
      </c>
      <c r="V29" s="2">
        <f t="shared" si="8"/>
        <v>44624</v>
      </c>
      <c r="W29" s="2">
        <f t="shared" si="8"/>
        <v>44625</v>
      </c>
      <c r="X29" s="5"/>
      <c r="Y29" s="69" t="s">
        <v>29</v>
      </c>
      <c r="Z29" s="29"/>
    </row>
    <row r="30" spans="1:26" ht="15.75" thickBot="1">
      <c r="A30" s="30">
        <f t="shared" si="6"/>
        <v>44563</v>
      </c>
      <c r="B30" s="34">
        <f t="shared" si="6"/>
        <v>44564</v>
      </c>
      <c r="C30" s="89">
        <v>4</v>
      </c>
      <c r="D30" s="87">
        <v>5</v>
      </c>
      <c r="E30" s="2">
        <f t="shared" si="6"/>
        <v>44567</v>
      </c>
      <c r="F30" s="2">
        <f t="shared" si="6"/>
        <v>44568</v>
      </c>
      <c r="G30" s="30">
        <f t="shared" si="6"/>
        <v>44569</v>
      </c>
      <c r="H30" s="5"/>
      <c r="I30" s="2">
        <f t="shared" si="7"/>
        <v>44598</v>
      </c>
      <c r="J30" s="2">
        <f t="shared" si="7"/>
        <v>44599</v>
      </c>
      <c r="K30" s="2">
        <f t="shared" si="7"/>
        <v>44600</v>
      </c>
      <c r="L30" s="2">
        <f t="shared" si="7"/>
        <v>44601</v>
      </c>
      <c r="M30" s="2">
        <f t="shared" si="7"/>
        <v>44602</v>
      </c>
      <c r="N30" s="2">
        <f t="shared" si="7"/>
        <v>44603</v>
      </c>
      <c r="O30" s="2">
        <f t="shared" si="7"/>
        <v>44604</v>
      </c>
      <c r="P30" s="5"/>
      <c r="Q30" s="2">
        <f t="shared" si="8"/>
        <v>44626</v>
      </c>
      <c r="R30" s="2">
        <f t="shared" si="8"/>
        <v>44627</v>
      </c>
      <c r="S30" s="2">
        <f t="shared" si="8"/>
        <v>44628</v>
      </c>
      <c r="T30" s="2">
        <f t="shared" si="8"/>
        <v>44629</v>
      </c>
      <c r="U30" s="2">
        <f t="shared" si="8"/>
        <v>44630</v>
      </c>
      <c r="V30" s="2">
        <f t="shared" si="8"/>
        <v>44631</v>
      </c>
      <c r="W30" s="2">
        <f t="shared" si="8"/>
        <v>44632</v>
      </c>
      <c r="X30" s="5"/>
      <c r="Y30" s="70">
        <v>44459</v>
      </c>
      <c r="Z30" s="59"/>
    </row>
    <row r="31" spans="1:26" ht="15.75" thickBot="1">
      <c r="A31" s="2">
        <f t="shared" si="6"/>
        <v>44570</v>
      </c>
      <c r="B31" s="33">
        <f t="shared" si="6"/>
        <v>44571</v>
      </c>
      <c r="C31" s="2">
        <f t="shared" si="6"/>
        <v>44572</v>
      </c>
      <c r="D31" s="2">
        <f t="shared" si="6"/>
        <v>44573</v>
      </c>
      <c r="E31" s="2">
        <f t="shared" si="6"/>
        <v>44574</v>
      </c>
      <c r="F31" s="2">
        <f t="shared" si="6"/>
        <v>44575</v>
      </c>
      <c r="G31" s="30">
        <f t="shared" si="6"/>
        <v>44576</v>
      </c>
      <c r="H31" s="5"/>
      <c r="I31" s="2">
        <f t="shared" si="7"/>
        <v>44605</v>
      </c>
      <c r="J31" s="35">
        <f t="shared" si="7"/>
        <v>44606</v>
      </c>
      <c r="K31" s="2">
        <f t="shared" si="7"/>
        <v>44607</v>
      </c>
      <c r="L31" s="2">
        <f t="shared" si="7"/>
        <v>44608</v>
      </c>
      <c r="M31" s="2">
        <f t="shared" si="7"/>
        <v>44609</v>
      </c>
      <c r="N31" s="2">
        <f t="shared" si="7"/>
        <v>44610</v>
      </c>
      <c r="O31" s="2">
        <f t="shared" si="7"/>
        <v>44611</v>
      </c>
      <c r="P31" s="5"/>
      <c r="Q31" s="2">
        <f t="shared" si="8"/>
        <v>44633</v>
      </c>
      <c r="R31" s="87">
        <v>14</v>
      </c>
      <c r="S31" s="2">
        <f t="shared" si="8"/>
        <v>44635</v>
      </c>
      <c r="T31" s="2">
        <f t="shared" si="8"/>
        <v>44636</v>
      </c>
      <c r="U31" s="2">
        <f t="shared" si="8"/>
        <v>44637</v>
      </c>
      <c r="V31" s="2">
        <f t="shared" si="8"/>
        <v>44638</v>
      </c>
      <c r="W31" s="2">
        <f t="shared" si="8"/>
        <v>44639</v>
      </c>
      <c r="X31" s="5"/>
      <c r="Y31" s="70">
        <v>44477</v>
      </c>
      <c r="Z31" s="59"/>
    </row>
    <row r="32" spans="1:26" ht="13.5" thickBot="1">
      <c r="A32" s="2">
        <f t="shared" si="6"/>
        <v>44577</v>
      </c>
      <c r="B32" s="92">
        <v>17</v>
      </c>
      <c r="C32" s="2">
        <f t="shared" si="6"/>
        <v>44579</v>
      </c>
      <c r="D32" s="2">
        <f t="shared" si="6"/>
        <v>44580</v>
      </c>
      <c r="E32" s="2">
        <f t="shared" si="6"/>
        <v>44581</v>
      </c>
      <c r="F32" s="2">
        <f t="shared" si="6"/>
        <v>44582</v>
      </c>
      <c r="G32" s="30">
        <f t="shared" si="6"/>
        <v>44583</v>
      </c>
      <c r="H32" s="5"/>
      <c r="I32" s="30">
        <f t="shared" si="7"/>
        <v>44612</v>
      </c>
      <c r="J32" s="34">
        <f t="shared" si="7"/>
        <v>44613</v>
      </c>
      <c r="K32" s="31">
        <f t="shared" si="7"/>
        <v>44614</v>
      </c>
      <c r="L32" s="2">
        <f t="shared" si="7"/>
        <v>44615</v>
      </c>
      <c r="M32" s="2">
        <f t="shared" si="7"/>
        <v>44616</v>
      </c>
      <c r="N32" s="2">
        <f t="shared" si="7"/>
        <v>44617</v>
      </c>
      <c r="O32" s="2">
        <f t="shared" si="7"/>
        <v>44618</v>
      </c>
      <c r="P32" s="5"/>
      <c r="Q32" s="2">
        <f t="shared" si="8"/>
        <v>44640</v>
      </c>
      <c r="R32" s="92">
        <f t="shared" si="8"/>
        <v>44641</v>
      </c>
      <c r="S32" s="92">
        <f t="shared" si="8"/>
        <v>44642</v>
      </c>
      <c r="T32" s="92">
        <f t="shared" si="8"/>
        <v>44643</v>
      </c>
      <c r="U32" s="92">
        <f t="shared" si="8"/>
        <v>44644</v>
      </c>
      <c r="V32" s="92">
        <f t="shared" si="8"/>
        <v>44645</v>
      </c>
      <c r="W32" s="2">
        <f t="shared" si="8"/>
        <v>44646</v>
      </c>
      <c r="X32" s="5"/>
      <c r="Y32" s="70">
        <v>44533</v>
      </c>
      <c r="Z32" s="59"/>
    </row>
    <row r="33" spans="1:26" ht="12.75">
      <c r="A33" s="2">
        <f t="shared" si="6"/>
        <v>44584</v>
      </c>
      <c r="B33" s="2">
        <f t="shared" si="6"/>
        <v>44585</v>
      </c>
      <c r="C33" s="2">
        <f t="shared" si="6"/>
        <v>44586</v>
      </c>
      <c r="D33" s="2">
        <f t="shared" si="6"/>
        <v>44587</v>
      </c>
      <c r="E33" s="2">
        <f t="shared" si="6"/>
        <v>44588</v>
      </c>
      <c r="F33" s="2">
        <f t="shared" si="6"/>
        <v>44589</v>
      </c>
      <c r="G33" s="30">
        <f t="shared" si="6"/>
        <v>44590</v>
      </c>
      <c r="H33" s="5"/>
      <c r="I33" s="2">
        <f t="shared" si="7"/>
        <v>44619</v>
      </c>
      <c r="J33" s="33">
        <f t="shared" si="7"/>
        <v>44620</v>
      </c>
      <c r="K33" s="2">
        <f t="shared" si="7"/>
      </c>
      <c r="L33" s="2">
        <f t="shared" si="7"/>
      </c>
      <c r="M33" s="2">
        <f t="shared" si="7"/>
      </c>
      <c r="N33" s="2">
        <f t="shared" si="7"/>
      </c>
      <c r="O33" s="2">
        <f t="shared" si="7"/>
      </c>
      <c r="P33" s="5"/>
      <c r="Q33" s="2">
        <f t="shared" si="8"/>
        <v>44647</v>
      </c>
      <c r="R33" s="2">
        <f t="shared" si="8"/>
        <v>44648</v>
      </c>
      <c r="S33" s="2">
        <f t="shared" si="8"/>
        <v>44649</v>
      </c>
      <c r="T33" s="2">
        <f t="shared" si="8"/>
        <v>44650</v>
      </c>
      <c r="U33" s="2">
        <f t="shared" si="8"/>
        <v>44651</v>
      </c>
      <c r="V33" s="2">
        <f t="shared" si="8"/>
      </c>
      <c r="W33" s="2">
        <f t="shared" si="8"/>
      </c>
      <c r="X33" s="5"/>
      <c r="Y33" s="70" t="s">
        <v>30</v>
      </c>
      <c r="Z33" s="59"/>
    </row>
    <row r="34" spans="1:26" ht="13.5">
      <c r="A34" s="2">
        <f t="shared" si="6"/>
        <v>44591</v>
      </c>
      <c r="B34" s="2">
        <f t="shared" si="6"/>
        <v>44592</v>
      </c>
      <c r="C34" s="2">
        <f t="shared" si="6"/>
      </c>
      <c r="D34" s="2">
        <f t="shared" si="6"/>
      </c>
      <c r="E34" s="2">
        <f t="shared" si="6"/>
      </c>
      <c r="F34" s="2">
        <f t="shared" si="6"/>
      </c>
      <c r="G34" s="85">
        <v>20</v>
      </c>
      <c r="H34" s="7"/>
      <c r="I34" s="2">
        <f t="shared" si="7"/>
      </c>
      <c r="J34" s="2">
        <f t="shared" si="7"/>
      </c>
      <c r="K34" s="2">
        <f t="shared" si="7"/>
      </c>
      <c r="L34" s="2">
        <f t="shared" si="7"/>
      </c>
      <c r="M34" s="2">
        <f t="shared" si="7"/>
      </c>
      <c r="N34" s="2">
        <f t="shared" si="7"/>
      </c>
      <c r="O34" s="50">
        <v>20</v>
      </c>
      <c r="P34" s="7"/>
      <c r="Q34" s="2">
        <f t="shared" si="8"/>
      </c>
      <c r="R34" s="2">
        <f t="shared" si="8"/>
      </c>
      <c r="S34" s="2">
        <f t="shared" si="8"/>
      </c>
      <c r="T34" s="2">
        <f t="shared" si="8"/>
      </c>
      <c r="U34" s="2">
        <f t="shared" si="8"/>
      </c>
      <c r="V34" s="2">
        <f t="shared" si="8"/>
      </c>
      <c r="W34" s="50">
        <v>18</v>
      </c>
      <c r="X34" s="5"/>
      <c r="Y34" s="70">
        <v>44634</v>
      </c>
      <c r="Z34" s="58"/>
    </row>
    <row r="35" spans="1:26" ht="13.5">
      <c r="A35" s="5"/>
      <c r="B35" s="5"/>
      <c r="C35" s="5"/>
      <c r="D35" s="5"/>
      <c r="E35" s="5"/>
      <c r="F35" s="5"/>
      <c r="G35" s="5"/>
      <c r="H35" s="5"/>
      <c r="I35" s="5"/>
      <c r="J35" s="5"/>
      <c r="K35" s="5"/>
      <c r="L35" s="5"/>
      <c r="M35" s="5"/>
      <c r="N35" s="5"/>
      <c r="O35" s="5"/>
      <c r="P35" s="5"/>
      <c r="Q35" s="5"/>
      <c r="R35" s="5"/>
      <c r="S35" s="5"/>
      <c r="T35" s="5"/>
      <c r="U35" s="5"/>
      <c r="V35" s="5"/>
      <c r="W35" s="5"/>
      <c r="X35" s="5"/>
      <c r="Y35" s="70">
        <v>44712</v>
      </c>
      <c r="Z35" s="29"/>
    </row>
    <row r="36" spans="1:26" ht="15">
      <c r="A36" s="101">
        <f>DATE(YEAR(Q27),MONTH(Q27)+1,1)</f>
        <v>44652</v>
      </c>
      <c r="B36" s="102"/>
      <c r="C36" s="102"/>
      <c r="D36" s="102"/>
      <c r="E36" s="102"/>
      <c r="F36" s="102"/>
      <c r="G36" s="103"/>
      <c r="H36" s="5"/>
      <c r="I36" s="101">
        <f>DATE(YEAR(A36),MONTH(A36)+1,1)</f>
        <v>44682</v>
      </c>
      <c r="J36" s="102"/>
      <c r="K36" s="102"/>
      <c r="L36" s="102"/>
      <c r="M36" s="102"/>
      <c r="N36" s="102"/>
      <c r="O36" s="103"/>
      <c r="P36" s="5"/>
      <c r="Q36" s="101">
        <f>DATE(YEAR(I36),MONTH(I36)+1,1)</f>
        <v>44713</v>
      </c>
      <c r="R36" s="102"/>
      <c r="S36" s="102"/>
      <c r="T36" s="102"/>
      <c r="U36" s="102"/>
      <c r="V36" s="102"/>
      <c r="W36" s="103"/>
      <c r="X36" s="7" t="s">
        <v>2</v>
      </c>
      <c r="Y36" s="70">
        <v>44713</v>
      </c>
      <c r="Z36" s="29"/>
    </row>
    <row r="37" spans="1:26" ht="12.75">
      <c r="A37" s="3" t="str">
        <f>$A$10</f>
        <v>Su</v>
      </c>
      <c r="B37" s="1" t="str">
        <f>$B$10</f>
        <v>M</v>
      </c>
      <c r="C37" s="1" t="str">
        <f>$C$10</f>
        <v>Tu</v>
      </c>
      <c r="D37" s="1" t="str">
        <f>$D$10</f>
        <v>W</v>
      </c>
      <c r="E37" s="1" t="str">
        <f>$E$10</f>
        <v>Th</v>
      </c>
      <c r="F37" s="1" t="str">
        <f>$F$10</f>
        <v>F</v>
      </c>
      <c r="G37" s="4" t="str">
        <f>$G$10</f>
        <v>Sa</v>
      </c>
      <c r="H37" s="5"/>
      <c r="I37" s="3" t="str">
        <f>$A$10</f>
        <v>Su</v>
      </c>
      <c r="J37" s="1" t="str">
        <f>$B$10</f>
        <v>M</v>
      </c>
      <c r="K37" s="1" t="str">
        <f>$C$10</f>
        <v>Tu</v>
      </c>
      <c r="L37" s="1" t="str">
        <f>$D$10</f>
        <v>W</v>
      </c>
      <c r="M37" s="1" t="str">
        <f>$E$10</f>
        <v>Th</v>
      </c>
      <c r="N37" s="1" t="str">
        <f>$F$10</f>
        <v>F</v>
      </c>
      <c r="O37" s="4" t="str">
        <f>$G$10</f>
        <v>Sa</v>
      </c>
      <c r="P37" s="5"/>
      <c r="Q37" s="3" t="str">
        <f>$A$10</f>
        <v>Su</v>
      </c>
      <c r="R37" s="1" t="str">
        <f>$B$10</f>
        <v>M</v>
      </c>
      <c r="S37" s="1" t="str">
        <f>$C$10</f>
        <v>Tu</v>
      </c>
      <c r="T37" s="1" t="str">
        <f>$D$10</f>
        <v>W</v>
      </c>
      <c r="U37" s="1" t="str">
        <f>$E$10</f>
        <v>Th</v>
      </c>
      <c r="V37" s="1" t="str">
        <f>$F$10</f>
        <v>F</v>
      </c>
      <c r="W37" s="4" t="str">
        <f>$G$10</f>
        <v>Sa</v>
      </c>
      <c r="X37" s="5"/>
      <c r="Y37" s="45"/>
      <c r="Z37" s="29"/>
    </row>
    <row r="38" spans="1:26" ht="13.5">
      <c r="A38" s="2">
        <f aca="true" t="shared" si="9" ref="A38:G43">IF(MONTH($A$36)&lt;&gt;MONTH($A$36-(WEEKDAY($A$36,1)-($I$4-1))-IF((WEEKDAY($A$36,1)-($I$4-1))&lt;=0,7,0)+(ROW(A38)-ROW($A$38))*7+(COLUMN(A38)-COLUMN($A$38)+1)),"",$A$36-(WEEKDAY($A$36,1)-($I$4-1))-IF((WEEKDAY($A$36,1)-($I$4-1))&lt;=0,7,0)+(ROW(A38)-ROW($A$38))*7+(COLUMN(A38)-COLUMN($A$38)+1))</f>
      </c>
      <c r="B38" s="2">
        <f t="shared" si="9"/>
      </c>
      <c r="C38" s="2">
        <f t="shared" si="9"/>
      </c>
      <c r="D38" s="2">
        <f t="shared" si="9"/>
      </c>
      <c r="E38" s="2">
        <f t="shared" si="9"/>
      </c>
      <c r="F38" s="33">
        <f t="shared" si="9"/>
        <v>44652</v>
      </c>
      <c r="G38" s="2">
        <f t="shared" si="9"/>
        <v>44653</v>
      </c>
      <c r="H38" s="5"/>
      <c r="I38" s="2">
        <f aca="true" t="shared" si="10" ref="I38:O43">IF(MONTH($I$36)&lt;&gt;MONTH($I$36-(WEEKDAY($I$36,1)-($I$4-1))-IF((WEEKDAY($I$36,1)-($I$4-1))&lt;=0,7,0)+(ROW(I38)-ROW($I$38))*7+(COLUMN(I38)-COLUMN($I$38)+1)),"",$I$36-(WEEKDAY($I$36,1)-($I$4-1))-IF((WEEKDAY($I$36,1)-($I$4-1))&lt;=0,7,0)+(ROW(I38)-ROW($I$38))*7+(COLUMN(I38)-COLUMN($I$38)+1))</f>
        <v>44682</v>
      </c>
      <c r="J38" s="2">
        <f t="shared" si="10"/>
        <v>44683</v>
      </c>
      <c r="K38" s="2">
        <f t="shared" si="10"/>
        <v>44684</v>
      </c>
      <c r="L38" s="2">
        <f t="shared" si="10"/>
        <v>44685</v>
      </c>
      <c r="M38" s="2">
        <f t="shared" si="10"/>
        <v>44686</v>
      </c>
      <c r="N38" s="2">
        <f t="shared" si="10"/>
        <v>44687</v>
      </c>
      <c r="O38" s="2">
        <f t="shared" si="10"/>
        <v>44688</v>
      </c>
      <c r="P38" s="5"/>
      <c r="Q38" s="2">
        <f aca="true" t="shared" si="11" ref="Q38:W43">IF(MONTH($Q$36)&lt;&gt;MONTH($Q$36-(WEEKDAY($Q$36,1)-($I$4-1))-IF((WEEKDAY($Q$36,1)-($I$4-1))&lt;=0,7,0)+(ROW(Q38)-ROW($Q$38))*7+(COLUMN(Q38)-COLUMN($Q$38)+1)),"",$Q$36-(WEEKDAY($Q$36,1)-($I$4-1))-IF((WEEKDAY($Q$36,1)-($I$4-1))&lt;=0,7,0)+(ROW(Q38)-ROW($Q$38))*7+(COLUMN(Q38)-COLUMN($Q$38)+1))</f>
      </c>
      <c r="R38" s="2">
        <f t="shared" si="11"/>
      </c>
      <c r="S38" s="2">
        <f t="shared" si="11"/>
      </c>
      <c r="T38" s="99">
        <v>1</v>
      </c>
      <c r="U38" s="2">
        <f t="shared" si="11"/>
        <v>44714</v>
      </c>
      <c r="V38" s="51">
        <f t="shared" si="11"/>
        <v>44715</v>
      </c>
      <c r="W38" s="2">
        <f t="shared" si="11"/>
        <v>44716</v>
      </c>
      <c r="X38" s="5"/>
      <c r="Y38" s="45"/>
      <c r="Z38" s="29"/>
    </row>
    <row r="39" spans="1:26" ht="13.5" thickBot="1">
      <c r="A39" s="2">
        <f t="shared" si="9"/>
        <v>44654</v>
      </c>
      <c r="B39" s="2">
        <f t="shared" si="9"/>
        <v>44655</v>
      </c>
      <c r="C39" s="2">
        <f t="shared" si="9"/>
        <v>44656</v>
      </c>
      <c r="D39" s="2">
        <f t="shared" si="9"/>
        <v>44657</v>
      </c>
      <c r="E39" s="2">
        <f t="shared" si="9"/>
        <v>44658</v>
      </c>
      <c r="F39" s="35">
        <f t="shared" si="9"/>
        <v>44659</v>
      </c>
      <c r="G39" s="2">
        <f t="shared" si="9"/>
        <v>44660</v>
      </c>
      <c r="H39" s="5"/>
      <c r="I39" s="2">
        <f t="shared" si="10"/>
        <v>44689</v>
      </c>
      <c r="J39" s="2">
        <f t="shared" si="10"/>
        <v>44690</v>
      </c>
      <c r="K39" s="2">
        <f t="shared" si="10"/>
        <v>44691</v>
      </c>
      <c r="L39" s="2">
        <f t="shared" si="10"/>
        <v>44692</v>
      </c>
      <c r="M39" s="2">
        <f t="shared" si="10"/>
        <v>44693</v>
      </c>
      <c r="N39" s="2">
        <f t="shared" si="10"/>
        <v>44694</v>
      </c>
      <c r="O39" s="2">
        <f t="shared" si="10"/>
        <v>44695</v>
      </c>
      <c r="P39" s="5"/>
      <c r="Q39" s="2">
        <f t="shared" si="11"/>
        <v>44717</v>
      </c>
      <c r="R39" s="2">
        <f t="shared" si="11"/>
        <v>44718</v>
      </c>
      <c r="S39" s="2">
        <f t="shared" si="11"/>
        <v>44719</v>
      </c>
      <c r="T39" s="2">
        <f t="shared" si="11"/>
        <v>44720</v>
      </c>
      <c r="U39" s="2">
        <f t="shared" si="11"/>
        <v>44721</v>
      </c>
      <c r="V39" s="51">
        <f t="shared" si="11"/>
        <v>44722</v>
      </c>
      <c r="W39" s="2">
        <f t="shared" si="11"/>
        <v>44723</v>
      </c>
      <c r="X39" s="5"/>
      <c r="Y39" s="45" t="s">
        <v>25</v>
      </c>
      <c r="Z39" s="29"/>
    </row>
    <row r="40" spans="1:26" ht="13.5" thickBot="1">
      <c r="A40" s="2">
        <f t="shared" si="9"/>
        <v>44661</v>
      </c>
      <c r="B40" s="2">
        <f t="shared" si="9"/>
        <v>44662</v>
      </c>
      <c r="C40" s="2">
        <f t="shared" si="9"/>
        <v>44663</v>
      </c>
      <c r="D40" s="2">
        <f t="shared" si="9"/>
        <v>44664</v>
      </c>
      <c r="E40" s="30">
        <f t="shared" si="9"/>
        <v>44665</v>
      </c>
      <c r="F40" s="34">
        <f t="shared" si="9"/>
        <v>44666</v>
      </c>
      <c r="G40" s="31">
        <f t="shared" si="9"/>
        <v>44667</v>
      </c>
      <c r="H40" s="5"/>
      <c r="I40" s="2">
        <f t="shared" si="10"/>
        <v>44696</v>
      </c>
      <c r="J40" s="2">
        <f t="shared" si="10"/>
        <v>44697</v>
      </c>
      <c r="K40" s="2">
        <f t="shared" si="10"/>
        <v>44698</v>
      </c>
      <c r="L40" s="2">
        <f t="shared" si="10"/>
        <v>44699</v>
      </c>
      <c r="M40" s="2">
        <f t="shared" si="10"/>
        <v>44700</v>
      </c>
      <c r="N40" s="2">
        <f t="shared" si="10"/>
        <v>44701</v>
      </c>
      <c r="O40" s="2">
        <f t="shared" si="10"/>
        <v>44702</v>
      </c>
      <c r="P40" s="5"/>
      <c r="Q40" s="2">
        <f t="shared" si="11"/>
        <v>44724</v>
      </c>
      <c r="R40" s="2">
        <f t="shared" si="11"/>
        <v>44725</v>
      </c>
      <c r="S40" s="2">
        <f t="shared" si="11"/>
        <v>44726</v>
      </c>
      <c r="T40" s="2">
        <f t="shared" si="11"/>
        <v>44727</v>
      </c>
      <c r="U40" s="2">
        <f t="shared" si="11"/>
        <v>44728</v>
      </c>
      <c r="V40" s="51">
        <f t="shared" si="11"/>
        <v>44729</v>
      </c>
      <c r="W40" s="2">
        <f t="shared" si="11"/>
        <v>44730</v>
      </c>
      <c r="X40" s="5"/>
      <c r="Y40" s="45" t="s">
        <v>32</v>
      </c>
      <c r="Z40" s="28"/>
    </row>
    <row r="41" spans="1:26" ht="12.75">
      <c r="A41" s="2">
        <f t="shared" si="9"/>
        <v>44668</v>
      </c>
      <c r="B41" s="2">
        <f t="shared" si="9"/>
        <v>44669</v>
      </c>
      <c r="C41" s="2">
        <f t="shared" si="9"/>
        <v>44670</v>
      </c>
      <c r="D41" s="2">
        <f t="shared" si="9"/>
        <v>44671</v>
      </c>
      <c r="E41" s="2">
        <f t="shared" si="9"/>
        <v>44672</v>
      </c>
      <c r="F41" s="33">
        <f t="shared" si="9"/>
        <v>44673</v>
      </c>
      <c r="G41" s="2">
        <f t="shared" si="9"/>
        <v>44674</v>
      </c>
      <c r="H41" s="5"/>
      <c r="I41" s="2">
        <f t="shared" si="10"/>
        <v>44703</v>
      </c>
      <c r="J41" s="2">
        <f t="shared" si="10"/>
        <v>44704</v>
      </c>
      <c r="K41" s="2">
        <f t="shared" si="10"/>
        <v>44705</v>
      </c>
      <c r="L41" s="2">
        <f t="shared" si="10"/>
        <v>44706</v>
      </c>
      <c r="M41" s="2">
        <f t="shared" si="10"/>
        <v>44707</v>
      </c>
      <c r="N41" s="2">
        <f t="shared" si="10"/>
        <v>44708</v>
      </c>
      <c r="O41" s="2">
        <f t="shared" si="10"/>
        <v>44709</v>
      </c>
      <c r="P41" s="5"/>
      <c r="Q41" s="2">
        <f t="shared" si="11"/>
        <v>44731</v>
      </c>
      <c r="R41" s="2">
        <f t="shared" si="11"/>
        <v>44732</v>
      </c>
      <c r="S41" s="2">
        <f t="shared" si="11"/>
        <v>44733</v>
      </c>
      <c r="T41" s="2">
        <f t="shared" si="11"/>
        <v>44734</v>
      </c>
      <c r="U41" s="2">
        <f t="shared" si="11"/>
        <v>44735</v>
      </c>
      <c r="V41" s="51">
        <f t="shared" si="11"/>
        <v>44736</v>
      </c>
      <c r="W41" s="2">
        <f t="shared" si="11"/>
        <v>44737</v>
      </c>
      <c r="X41" s="5"/>
      <c r="Y41" s="37"/>
      <c r="Z41" s="28"/>
    </row>
    <row r="42" spans="1:26" ht="13.5">
      <c r="A42" s="2">
        <f t="shared" si="9"/>
        <v>44675</v>
      </c>
      <c r="B42" s="2">
        <f t="shared" si="9"/>
        <v>44676</v>
      </c>
      <c r="C42" s="2">
        <f t="shared" si="9"/>
        <v>44677</v>
      </c>
      <c r="D42" s="2">
        <f t="shared" si="9"/>
        <v>44678</v>
      </c>
      <c r="E42" s="2">
        <f t="shared" si="9"/>
        <v>44679</v>
      </c>
      <c r="F42" s="2">
        <f t="shared" si="9"/>
        <v>44680</v>
      </c>
      <c r="G42" s="2">
        <f t="shared" si="9"/>
        <v>44681</v>
      </c>
      <c r="H42" s="5"/>
      <c r="I42" s="2">
        <f t="shared" si="10"/>
        <v>44710</v>
      </c>
      <c r="J42" s="92">
        <v>30</v>
      </c>
      <c r="K42" s="87">
        <v>31</v>
      </c>
      <c r="L42" s="2">
        <f t="shared" si="10"/>
      </c>
      <c r="M42" s="2">
        <f t="shared" si="10"/>
      </c>
      <c r="N42" s="2">
        <f t="shared" si="10"/>
      </c>
      <c r="O42" s="2">
        <f t="shared" si="10"/>
      </c>
      <c r="P42" s="5"/>
      <c r="Q42" s="2">
        <f t="shared" si="11"/>
        <v>44738</v>
      </c>
      <c r="R42" s="2">
        <f t="shared" si="11"/>
        <v>44739</v>
      </c>
      <c r="S42" s="2">
        <f t="shared" si="11"/>
        <v>44740</v>
      </c>
      <c r="T42" s="2">
        <f t="shared" si="11"/>
        <v>44741</v>
      </c>
      <c r="U42" s="2">
        <f t="shared" si="11"/>
        <v>44742</v>
      </c>
      <c r="V42" s="36">
        <f t="shared" si="11"/>
      </c>
      <c r="W42" s="2">
        <f t="shared" si="11"/>
      </c>
      <c r="X42" s="5"/>
      <c r="Y42" s="44"/>
      <c r="Z42" s="28"/>
    </row>
    <row r="43" spans="1:26" ht="12.75">
      <c r="A43" s="2">
        <f t="shared" si="9"/>
      </c>
      <c r="B43" s="2">
        <f t="shared" si="9"/>
      </c>
      <c r="C43" s="2">
        <f t="shared" si="9"/>
      </c>
      <c r="D43" s="2">
        <f t="shared" si="9"/>
      </c>
      <c r="E43" s="2">
        <f t="shared" si="9"/>
      </c>
      <c r="F43" s="2">
        <f t="shared" si="9"/>
      </c>
      <c r="G43" s="50">
        <v>21</v>
      </c>
      <c r="H43" s="7"/>
      <c r="I43" s="2">
        <f t="shared" si="10"/>
      </c>
      <c r="J43" s="52">
        <f t="shared" si="10"/>
      </c>
      <c r="K43" s="2">
        <f t="shared" si="10"/>
      </c>
      <c r="L43" s="2">
        <f t="shared" si="10"/>
      </c>
      <c r="M43" s="2">
        <f t="shared" si="10"/>
      </c>
      <c r="N43" s="2">
        <f t="shared" si="10"/>
      </c>
      <c r="O43" s="50">
        <v>21</v>
      </c>
      <c r="Q43" s="2">
        <f t="shared" si="11"/>
      </c>
      <c r="R43" s="2">
        <f t="shared" si="11"/>
      </c>
      <c r="S43" s="2">
        <f t="shared" si="11"/>
      </c>
      <c r="T43" s="2">
        <f t="shared" si="11"/>
      </c>
      <c r="U43" s="2">
        <f t="shared" si="11"/>
      </c>
      <c r="V43" s="2">
        <f t="shared" si="11"/>
      </c>
      <c r="W43" s="50">
        <v>1</v>
      </c>
      <c r="X43" s="5"/>
      <c r="Y43" s="53" t="s">
        <v>18</v>
      </c>
      <c r="Z43" s="28" t="s">
        <v>35</v>
      </c>
    </row>
    <row r="44" spans="1:26" ht="12.75">
      <c r="A44" s="113" t="s">
        <v>11</v>
      </c>
      <c r="B44" s="113"/>
      <c r="C44" s="113"/>
      <c r="D44" s="113"/>
      <c r="E44" s="113"/>
      <c r="F44" s="113"/>
      <c r="G44" s="113"/>
      <c r="H44" s="113"/>
      <c r="I44" s="113"/>
      <c r="J44" s="113"/>
      <c r="K44" s="113"/>
      <c r="L44" s="113"/>
      <c r="M44" s="113"/>
      <c r="N44" s="113"/>
      <c r="O44" s="113"/>
      <c r="Q44" s="114"/>
      <c r="R44" s="114"/>
      <c r="S44" s="114"/>
      <c r="T44" s="114"/>
      <c r="U44" s="114"/>
      <c r="V44" s="114"/>
      <c r="W44" s="114"/>
      <c r="Y44" s="43"/>
      <c r="Z44" s="40"/>
    </row>
    <row r="45" spans="25:26" ht="12.75">
      <c r="Y45" s="39"/>
      <c r="Z45" s="41"/>
    </row>
    <row r="46" ht="12.75">
      <c r="Y46" s="25"/>
    </row>
    <row r="47" spans="5:25" ht="12.75">
      <c r="E47" s="27"/>
      <c r="Y47" s="23"/>
    </row>
  </sheetData>
  <sheetProtection/>
  <mergeCells count="27">
    <mergeCell ref="A1:Z1"/>
    <mergeCell ref="Q36:W36"/>
    <mergeCell ref="A4:C4"/>
    <mergeCell ref="I3:K3"/>
    <mergeCell ref="I4:K4"/>
    <mergeCell ref="L4:O4"/>
    <mergeCell ref="A6:W6"/>
    <mergeCell ref="A27:G27"/>
    <mergeCell ref="Q18:W18"/>
    <mergeCell ref="A3:C3"/>
    <mergeCell ref="A18:G18"/>
    <mergeCell ref="I18:O18"/>
    <mergeCell ref="A44:O44"/>
    <mergeCell ref="Q44:W44"/>
    <mergeCell ref="I27:O27"/>
    <mergeCell ref="Q27:W27"/>
    <mergeCell ref="A36:G36"/>
    <mergeCell ref="I36:O36"/>
    <mergeCell ref="A2:P2"/>
    <mergeCell ref="A9:G9"/>
    <mergeCell ref="I9:O9"/>
    <mergeCell ref="Q9:W9"/>
    <mergeCell ref="A7:W7"/>
    <mergeCell ref="Q4:Z4"/>
    <mergeCell ref="Q3:W3"/>
    <mergeCell ref="E4:G4"/>
    <mergeCell ref="E3:G3"/>
  </mergeCells>
  <conditionalFormatting sqref="I20:O25 Q20:W25 A38:G43 I38:O43 Q38:W43 A29:G34 I29:O34 Q29:W34 A20:G25 I11:O16 Q11:W16 A11:G16">
    <cfRule type="cellIs" priority="1" dxfId="1" operator="equal" stopIfTrue="1">
      <formula>""</formula>
    </cfRule>
    <cfRule type="expression" priority="2" dxfId="0" stopIfTrue="1">
      <formula>MATCH(A11,event_dates,0)</formula>
    </cfRule>
  </conditionalFormatting>
  <hyperlinks>
    <hyperlink ref="A2" r:id="rId1" display="http://www.vertex42.com/calendars/perpetual-calendar.html"/>
    <hyperlink ref="A44" r:id="rId2" display="http://www.vertex42.com/calendars/"/>
  </hyperlinks>
  <printOptions horizontalCentered="1"/>
  <pageMargins left="0.75" right="0.75" top="0.25" bottom="0.5" header="0.5" footer="0.5"/>
  <pageSetup horizontalDpi="600" verticalDpi="600" orientation="landscape" r:id="rId6"/>
  <drawing r:id="rId5"/>
  <legacyDrawing r:id="rId4"/>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39" t="str">
        <f>IF(Year!$Q$4="","",Year!$Q$4)</f>
        <v>FOOD SERVICE MANAGERS AND ASST MGRS/197 DAYS</v>
      </c>
      <c r="B1" s="139"/>
      <c r="C1" s="139"/>
      <c r="D1" s="139"/>
      <c r="E1" s="139"/>
      <c r="F1" s="139"/>
      <c r="G1" s="139"/>
      <c r="H1" s="140">
        <f>Year!Q27</f>
        <v>44621</v>
      </c>
      <c r="I1" s="140"/>
      <c r="J1" s="140"/>
      <c r="K1" s="140"/>
      <c r="L1" s="140"/>
      <c r="M1" s="140"/>
      <c r="N1" s="140"/>
    </row>
    <row r="2" spans="1:14" s="9" customFormat="1" ht="15">
      <c r="A2" s="124" t="str">
        <f>1!A2:B2</f>
        <v>Sunday</v>
      </c>
      <c r="B2" s="122"/>
      <c r="C2" s="122" t="str">
        <f>1!C2:D2</f>
        <v>Monday</v>
      </c>
      <c r="D2" s="122"/>
      <c r="E2" s="122" t="str">
        <f>1!E2:F2</f>
        <v>Tuesday</v>
      </c>
      <c r="F2" s="122"/>
      <c r="G2" s="122" t="str">
        <f>1!G2:H2</f>
        <v>Wednesday</v>
      </c>
      <c r="H2" s="122"/>
      <c r="I2" s="122" t="str">
        <f>1!I2:J2</f>
        <v>Thursday</v>
      </c>
      <c r="J2" s="122"/>
      <c r="K2" s="122" t="str">
        <f>1!K2:L2</f>
        <v>Friday</v>
      </c>
      <c r="L2" s="122"/>
      <c r="M2" s="122" t="str">
        <f>1!M2:N2</f>
        <v>Saturday</v>
      </c>
      <c r="N2" s="123"/>
    </row>
    <row r="3" spans="1:14" s="9" customFormat="1" ht="17.25">
      <c r="A3" s="12">
        <f>Year!Q29</f>
      </c>
      <c r="B3" s="13">
        <f>IF(ISERROR(MATCH(A3,event_dates,0)),"",INDEX(events,MATCH(A3,event_dates,0)))</f>
      </c>
      <c r="C3" s="12">
        <f>Year!R29</f>
      </c>
      <c r="D3" s="13">
        <f>IF(ISERROR(MATCH(C3,event_dates,0)),"",INDEX(events,MATCH(C3,event_dates,0)))</f>
      </c>
      <c r="E3" s="12">
        <f>Year!S29</f>
        <v>44621</v>
      </c>
      <c r="F3" s="13">
        <f>IF(ISERROR(MATCH(E3,event_dates,0)),"",INDEX(events,MATCH(E3,event_dates,0)))</f>
      </c>
      <c r="G3" s="12">
        <f>Year!T29</f>
        <v>44622</v>
      </c>
      <c r="H3" s="13">
        <f>IF(ISERROR(MATCH(G3,event_dates,0)),"",INDEX(events,MATCH(G3,event_dates,0)))</f>
      </c>
      <c r="I3" s="12">
        <f>Year!U29</f>
        <v>44623</v>
      </c>
      <c r="J3" s="13">
        <f>IF(ISERROR(MATCH(I3,event_dates,0)),"",INDEX(events,MATCH(I3,event_dates,0)))</f>
      </c>
      <c r="K3" s="12">
        <f>Year!V29</f>
        <v>44624</v>
      </c>
      <c r="L3" s="13">
        <f>IF(ISERROR(MATCH(K3,event_dates,0)),"",INDEX(events,MATCH(K3,event_dates,0)))</f>
      </c>
      <c r="M3" s="12">
        <f>Year!W29</f>
        <v>44625</v>
      </c>
      <c r="N3" s="13">
        <f>IF(ISERROR(MATCH(M3,event_dates,0)),"",INDEX(events,MATCH(M3,event_dates,0)))</f>
      </c>
    </row>
    <row r="4" spans="1:14" s="9" customFormat="1" ht="13.5">
      <c r="A4" s="125">
        <f ca="1">IF(ISERROR(MATCH(A3,event_dates,0)+MATCH(A3,OFFSET(event_dates,MATCH(A3,event_dates,0),0,500,1),0)),"",INDEX(events,MATCH(A3,event_dates,0)+MATCH(A3,OFFSET(event_dates,MATCH(A3,event_dates,0),0,500,1),0)))</f>
      </c>
      <c r="B4" s="126"/>
      <c r="C4" s="125">
        <f ca="1">IF(ISERROR(MATCH(C3,event_dates,0)+MATCH(C3,OFFSET(event_dates,MATCH(C3,event_dates,0),0,500,1),0)),"",INDEX(events,MATCH(C3,event_dates,0)+MATCH(C3,OFFSET(event_dates,MATCH(C3,event_dates,0),0,500,1),0)))</f>
      </c>
      <c r="D4" s="126"/>
      <c r="E4" s="125">
        <f ca="1">IF(ISERROR(MATCH(E3,event_dates,0)+MATCH(E3,OFFSET(event_dates,MATCH(E3,event_dates,0),0,500,1),0)),"",INDEX(events,MATCH(E3,event_dates,0)+MATCH(E3,OFFSET(event_dates,MATCH(E3,event_dates,0),0,500,1),0)))</f>
      </c>
      <c r="F4" s="126"/>
      <c r="G4" s="125">
        <f ca="1">IF(ISERROR(MATCH(G3,event_dates,0)+MATCH(G3,OFFSET(event_dates,MATCH(G3,event_dates,0),0,500,1),0)),"",INDEX(events,MATCH(G3,event_dates,0)+MATCH(G3,OFFSET(event_dates,MATCH(G3,event_dates,0),0,500,1),0)))</f>
      </c>
      <c r="H4" s="126"/>
      <c r="I4" s="125">
        <f ca="1">IF(ISERROR(MATCH(I3,event_dates,0)+MATCH(I3,OFFSET(event_dates,MATCH(I3,event_dates,0),0,500,1),0)),"",INDEX(events,MATCH(I3,event_dates,0)+MATCH(I3,OFFSET(event_dates,MATCH(I3,event_dates,0),0,500,1),0)))</f>
      </c>
      <c r="J4" s="126"/>
      <c r="K4" s="125">
        <f ca="1">IF(ISERROR(MATCH(K3,event_dates,0)+MATCH(K3,OFFSET(event_dates,MATCH(K3,event_dates,0),0,500,1),0)),"",INDEX(events,MATCH(K3,event_dates,0)+MATCH(K3,OFFSET(event_dates,MATCH(K3,event_dates,0),0,500,1),0)))</f>
      </c>
      <c r="L4" s="126"/>
      <c r="M4" s="125">
        <f ca="1">IF(ISERROR(MATCH(M3,event_dates,0)+MATCH(M3,OFFSET(event_dates,MATCH(M3,event_dates,0),0,500,1),0)),"",INDEX(events,MATCH(M3,event_dates,0)+MATCH(M3,OFFSET(event_dates,MATCH(M3,event_dates,0),0,500,1),0)))</f>
      </c>
      <c r="N4" s="126"/>
    </row>
    <row r="5" spans="1:14" s="9" customFormat="1" ht="13.5">
      <c r="A5" s="127"/>
      <c r="B5" s="126"/>
      <c r="C5" s="127"/>
      <c r="D5" s="126"/>
      <c r="E5" s="127"/>
      <c r="F5" s="126"/>
      <c r="G5" s="127"/>
      <c r="H5" s="126"/>
      <c r="I5" s="127"/>
      <c r="J5" s="126"/>
      <c r="K5" s="127"/>
      <c r="L5" s="126"/>
      <c r="M5" s="127"/>
      <c r="N5" s="126"/>
    </row>
    <row r="6" spans="1:14" s="9" customFormat="1" ht="13.5">
      <c r="A6" s="127"/>
      <c r="B6" s="126"/>
      <c r="C6" s="127"/>
      <c r="D6" s="126"/>
      <c r="E6" s="127"/>
      <c r="F6" s="126"/>
      <c r="G6" s="127"/>
      <c r="H6" s="126"/>
      <c r="I6" s="127"/>
      <c r="J6" s="126"/>
      <c r="K6" s="127"/>
      <c r="L6" s="126"/>
      <c r="M6" s="127"/>
      <c r="N6" s="126"/>
    </row>
    <row r="7" spans="1:14" s="9" customFormat="1" ht="13.5">
      <c r="A7" s="127" t="s">
        <v>5</v>
      </c>
      <c r="B7" s="126"/>
      <c r="C7" s="127" t="s">
        <v>5</v>
      </c>
      <c r="D7" s="126"/>
      <c r="E7" s="127" t="s">
        <v>5</v>
      </c>
      <c r="F7" s="126"/>
      <c r="G7" s="127" t="s">
        <v>5</v>
      </c>
      <c r="H7" s="126"/>
      <c r="I7" s="127" t="s">
        <v>5</v>
      </c>
      <c r="J7" s="126"/>
      <c r="K7" s="127" t="s">
        <v>5</v>
      </c>
      <c r="L7" s="126"/>
      <c r="M7" s="127" t="s">
        <v>5</v>
      </c>
      <c r="N7" s="126"/>
    </row>
    <row r="8" spans="1:14" s="10" customFormat="1" ht="13.5">
      <c r="A8" s="128" t="s">
        <v>5</v>
      </c>
      <c r="B8" s="129"/>
      <c r="C8" s="128" t="s">
        <v>5</v>
      </c>
      <c r="D8" s="129"/>
      <c r="E8" s="128" t="s">
        <v>5</v>
      </c>
      <c r="F8" s="129"/>
      <c r="G8" s="128" t="s">
        <v>5</v>
      </c>
      <c r="H8" s="129"/>
      <c r="I8" s="128" t="s">
        <v>5</v>
      </c>
      <c r="J8" s="129"/>
      <c r="K8" s="128" t="s">
        <v>5</v>
      </c>
      <c r="L8" s="129"/>
      <c r="M8" s="128" t="s">
        <v>5</v>
      </c>
      <c r="N8" s="129"/>
    </row>
    <row r="9" spans="1:14" s="9" customFormat="1" ht="17.25">
      <c r="A9" s="12">
        <f>Year!Q30</f>
        <v>44626</v>
      </c>
      <c r="B9" s="13">
        <f>IF(ISERROR(MATCH(A9,event_dates,0)),"",INDEX(events,MATCH(A9,event_dates,0)))</f>
      </c>
      <c r="C9" s="12">
        <f>Year!R30</f>
        <v>44627</v>
      </c>
      <c r="D9" s="13">
        <f>IF(ISERROR(MATCH(C9,event_dates,0)),"",INDEX(events,MATCH(C9,event_dates,0)))</f>
      </c>
      <c r="E9" s="12">
        <f>Year!S30</f>
        <v>44628</v>
      </c>
      <c r="F9" s="13">
        <f>IF(ISERROR(MATCH(E9,event_dates,0)),"",INDEX(events,MATCH(E9,event_dates,0)))</f>
      </c>
      <c r="G9" s="12">
        <f>Year!T30</f>
        <v>44629</v>
      </c>
      <c r="H9" s="13">
        <f>IF(ISERROR(MATCH(G9,event_dates,0)),"",INDEX(events,MATCH(G9,event_dates,0)))</f>
      </c>
      <c r="I9" s="12">
        <f>Year!U30</f>
        <v>44630</v>
      </c>
      <c r="J9" s="13">
        <f>IF(ISERROR(MATCH(I9,event_dates,0)),"",INDEX(events,MATCH(I9,event_dates,0)))</f>
      </c>
      <c r="K9" s="12">
        <f>Year!V30</f>
        <v>44631</v>
      </c>
      <c r="L9" s="13">
        <f>IF(ISERROR(MATCH(K9,event_dates,0)),"",INDEX(events,MATCH(K9,event_dates,0)))</f>
      </c>
      <c r="M9" s="12">
        <f>Year!W30</f>
        <v>44632</v>
      </c>
      <c r="N9" s="13">
        <f>IF(ISERROR(MATCH(M9,event_dates,0)),"",INDEX(events,MATCH(M9,event_dates,0)))</f>
      </c>
    </row>
    <row r="10" spans="1:14" s="9" customFormat="1" ht="13.5">
      <c r="A10" s="125">
        <f ca="1">IF(ISERROR(MATCH(A9,event_dates,0)+MATCH(A9,OFFSET(event_dates,MATCH(A9,event_dates,0),0,500,1),0)),"",INDEX(events,MATCH(A9,event_dates,0)+MATCH(A9,OFFSET(event_dates,MATCH(A9,event_dates,0),0,500,1),0)))</f>
      </c>
      <c r="B10" s="126"/>
      <c r="C10" s="125">
        <f ca="1">IF(ISERROR(MATCH(C9,event_dates,0)+MATCH(C9,OFFSET(event_dates,MATCH(C9,event_dates,0),0,500,1),0)),"",INDEX(events,MATCH(C9,event_dates,0)+MATCH(C9,OFFSET(event_dates,MATCH(C9,event_dates,0),0,500,1),0)))</f>
      </c>
      <c r="D10" s="126"/>
      <c r="E10" s="125">
        <f ca="1">IF(ISERROR(MATCH(E9,event_dates,0)+MATCH(E9,OFFSET(event_dates,MATCH(E9,event_dates,0),0,500,1),0)),"",INDEX(events,MATCH(E9,event_dates,0)+MATCH(E9,OFFSET(event_dates,MATCH(E9,event_dates,0),0,500,1),0)))</f>
      </c>
      <c r="F10" s="126"/>
      <c r="G10" s="125">
        <f ca="1">IF(ISERROR(MATCH(G9,event_dates,0)+MATCH(G9,OFFSET(event_dates,MATCH(G9,event_dates,0),0,500,1),0)),"",INDEX(events,MATCH(G9,event_dates,0)+MATCH(G9,OFFSET(event_dates,MATCH(G9,event_dates,0),0,500,1),0)))</f>
      </c>
      <c r="H10" s="126"/>
      <c r="I10" s="125">
        <f ca="1">IF(ISERROR(MATCH(I9,event_dates,0)+MATCH(I9,OFFSET(event_dates,MATCH(I9,event_dates,0),0,500,1),0)),"",INDEX(events,MATCH(I9,event_dates,0)+MATCH(I9,OFFSET(event_dates,MATCH(I9,event_dates,0),0,500,1),0)))</f>
      </c>
      <c r="J10" s="126"/>
      <c r="K10" s="125">
        <f ca="1">IF(ISERROR(MATCH(K9,event_dates,0)+MATCH(K9,OFFSET(event_dates,MATCH(K9,event_dates,0),0,500,1),0)),"",INDEX(events,MATCH(K9,event_dates,0)+MATCH(K9,OFFSET(event_dates,MATCH(K9,event_dates,0),0,500,1),0)))</f>
      </c>
      <c r="L10" s="126"/>
      <c r="M10" s="125">
        <f ca="1">IF(ISERROR(MATCH(M9,event_dates,0)+MATCH(M9,OFFSET(event_dates,MATCH(M9,event_dates,0),0,500,1),0)),"",INDEX(events,MATCH(M9,event_dates,0)+MATCH(M9,OFFSET(event_dates,MATCH(M9,event_dates,0),0,500,1),0)))</f>
      </c>
      <c r="N10" s="126"/>
    </row>
    <row r="11" spans="1:14" s="9" customFormat="1" ht="13.5">
      <c r="A11" s="127"/>
      <c r="B11" s="126"/>
      <c r="C11" s="127"/>
      <c r="D11" s="126"/>
      <c r="E11" s="127"/>
      <c r="F11" s="126"/>
      <c r="G11" s="127"/>
      <c r="H11" s="126"/>
      <c r="I11" s="127"/>
      <c r="J11" s="126"/>
      <c r="K11" s="127"/>
      <c r="L11" s="126"/>
      <c r="M11" s="127"/>
      <c r="N11" s="126"/>
    </row>
    <row r="12" spans="1:14" s="9" customFormat="1" ht="13.5">
      <c r="A12" s="127"/>
      <c r="B12" s="126"/>
      <c r="C12" s="127"/>
      <c r="D12" s="126"/>
      <c r="E12" s="127"/>
      <c r="F12" s="126"/>
      <c r="G12" s="127"/>
      <c r="H12" s="126"/>
      <c r="I12" s="127"/>
      <c r="J12" s="126"/>
      <c r="K12" s="127"/>
      <c r="L12" s="126"/>
      <c r="M12" s="127"/>
      <c r="N12" s="126"/>
    </row>
    <row r="13" spans="1:14" s="9" customFormat="1" ht="13.5">
      <c r="A13" s="127" t="s">
        <v>5</v>
      </c>
      <c r="B13" s="126"/>
      <c r="C13" s="127" t="s">
        <v>5</v>
      </c>
      <c r="D13" s="126"/>
      <c r="E13" s="127" t="s">
        <v>5</v>
      </c>
      <c r="F13" s="126"/>
      <c r="G13" s="127" t="s">
        <v>5</v>
      </c>
      <c r="H13" s="126"/>
      <c r="I13" s="127" t="s">
        <v>5</v>
      </c>
      <c r="J13" s="126"/>
      <c r="K13" s="127" t="s">
        <v>5</v>
      </c>
      <c r="L13" s="126"/>
      <c r="M13" s="127" t="s">
        <v>5</v>
      </c>
      <c r="N13" s="126"/>
    </row>
    <row r="14" spans="1:14" s="10" customFormat="1" ht="13.5">
      <c r="A14" s="128" t="s">
        <v>5</v>
      </c>
      <c r="B14" s="129"/>
      <c r="C14" s="128" t="s">
        <v>5</v>
      </c>
      <c r="D14" s="129"/>
      <c r="E14" s="128" t="s">
        <v>5</v>
      </c>
      <c r="F14" s="129"/>
      <c r="G14" s="128" t="s">
        <v>5</v>
      </c>
      <c r="H14" s="129"/>
      <c r="I14" s="128" t="s">
        <v>5</v>
      </c>
      <c r="J14" s="129"/>
      <c r="K14" s="128" t="s">
        <v>5</v>
      </c>
      <c r="L14" s="129"/>
      <c r="M14" s="128" t="s">
        <v>5</v>
      </c>
      <c r="N14" s="129"/>
    </row>
    <row r="15" spans="1:14" s="9" customFormat="1" ht="17.25">
      <c r="A15" s="12">
        <f>Year!Q31</f>
        <v>44633</v>
      </c>
      <c r="B15" s="13">
        <f>IF(ISERROR(MATCH(A15,event_dates,0)),"",INDEX(events,MATCH(A15,event_dates,0)))</f>
      </c>
      <c r="C15" s="12">
        <f>Year!R31</f>
        <v>14</v>
      </c>
      <c r="D15" s="13">
        <f>IF(ISERROR(MATCH(C15,event_dates,0)),"",INDEX(events,MATCH(C15,event_dates,0)))</f>
      </c>
      <c r="E15" s="12">
        <f>Year!S31</f>
        <v>44635</v>
      </c>
      <c r="F15" s="13">
        <f>IF(ISERROR(MATCH(E15,event_dates,0)),"",INDEX(events,MATCH(E15,event_dates,0)))</f>
      </c>
      <c r="G15" s="12">
        <f>Year!T31</f>
        <v>44636</v>
      </c>
      <c r="H15" s="13">
        <f>IF(ISERROR(MATCH(G15,event_dates,0)),"",INDEX(events,MATCH(G15,event_dates,0)))</f>
      </c>
      <c r="I15" s="12">
        <f>Year!U31</f>
        <v>44637</v>
      </c>
      <c r="J15" s="13">
        <f>IF(ISERROR(MATCH(I15,event_dates,0)),"",INDEX(events,MATCH(I15,event_dates,0)))</f>
      </c>
      <c r="K15" s="12">
        <f>Year!V31</f>
        <v>44638</v>
      </c>
      <c r="L15" s="13">
        <f>IF(ISERROR(MATCH(K15,event_dates,0)),"",INDEX(events,MATCH(K15,event_dates,0)))</f>
      </c>
      <c r="M15" s="12">
        <f>Year!W31</f>
        <v>44639</v>
      </c>
      <c r="N15" s="13">
        <f>IF(ISERROR(MATCH(M15,event_dates,0)),"",INDEX(events,MATCH(M15,event_dates,0)))</f>
      </c>
    </row>
    <row r="16" spans="1:14" s="9" customFormat="1" ht="13.5">
      <c r="A16" s="125">
        <f ca="1">IF(ISERROR(MATCH(A15,event_dates,0)+MATCH(A15,OFFSET(event_dates,MATCH(A15,event_dates,0),0,500,1),0)),"",INDEX(events,MATCH(A15,event_dates,0)+MATCH(A15,OFFSET(event_dates,MATCH(A15,event_dates,0),0,500,1),0)))</f>
      </c>
      <c r="B16" s="126"/>
      <c r="C16" s="125">
        <f ca="1">IF(ISERROR(MATCH(C15,event_dates,0)+MATCH(C15,OFFSET(event_dates,MATCH(C15,event_dates,0),0,500,1),0)),"",INDEX(events,MATCH(C15,event_dates,0)+MATCH(C15,OFFSET(event_dates,MATCH(C15,event_dates,0),0,500,1),0)))</f>
      </c>
      <c r="D16" s="126"/>
      <c r="E16" s="125">
        <f ca="1">IF(ISERROR(MATCH(E15,event_dates,0)+MATCH(E15,OFFSET(event_dates,MATCH(E15,event_dates,0),0,500,1),0)),"",INDEX(events,MATCH(E15,event_dates,0)+MATCH(E15,OFFSET(event_dates,MATCH(E15,event_dates,0),0,500,1),0)))</f>
      </c>
      <c r="F16" s="126"/>
      <c r="G16" s="125">
        <f ca="1">IF(ISERROR(MATCH(G15,event_dates,0)+MATCH(G15,OFFSET(event_dates,MATCH(G15,event_dates,0),0,500,1),0)),"",INDEX(events,MATCH(G15,event_dates,0)+MATCH(G15,OFFSET(event_dates,MATCH(G15,event_dates,0),0,500,1),0)))</f>
      </c>
      <c r="H16" s="126"/>
      <c r="I16" s="125">
        <f ca="1">IF(ISERROR(MATCH(I15,event_dates,0)+MATCH(I15,OFFSET(event_dates,MATCH(I15,event_dates,0),0,500,1),0)),"",INDEX(events,MATCH(I15,event_dates,0)+MATCH(I15,OFFSET(event_dates,MATCH(I15,event_dates,0),0,500,1),0)))</f>
      </c>
      <c r="J16" s="126"/>
      <c r="K16" s="125">
        <f ca="1">IF(ISERROR(MATCH(K15,event_dates,0)+MATCH(K15,OFFSET(event_dates,MATCH(K15,event_dates,0),0,500,1),0)),"",INDEX(events,MATCH(K15,event_dates,0)+MATCH(K15,OFFSET(event_dates,MATCH(K15,event_dates,0),0,500,1),0)))</f>
      </c>
      <c r="L16" s="126"/>
      <c r="M16" s="125">
        <f ca="1">IF(ISERROR(MATCH(M15,event_dates,0)+MATCH(M15,OFFSET(event_dates,MATCH(M15,event_dates,0),0,500,1),0)),"",INDEX(events,MATCH(M15,event_dates,0)+MATCH(M15,OFFSET(event_dates,MATCH(M15,event_dates,0),0,500,1),0)))</f>
      </c>
      <c r="N16" s="126"/>
    </row>
    <row r="17" spans="1:14" s="9" customFormat="1" ht="13.5">
      <c r="A17" s="127"/>
      <c r="B17" s="126"/>
      <c r="C17" s="127"/>
      <c r="D17" s="126"/>
      <c r="E17" s="127"/>
      <c r="F17" s="126"/>
      <c r="G17" s="127"/>
      <c r="H17" s="126"/>
      <c r="I17" s="127"/>
      <c r="J17" s="126"/>
      <c r="K17" s="127"/>
      <c r="L17" s="126"/>
      <c r="M17" s="127"/>
      <c r="N17" s="126"/>
    </row>
    <row r="18" spans="1:14" s="9" customFormat="1" ht="13.5">
      <c r="A18" s="127"/>
      <c r="B18" s="126"/>
      <c r="C18" s="127"/>
      <c r="D18" s="126"/>
      <c r="E18" s="127"/>
      <c r="F18" s="126"/>
      <c r="G18" s="127"/>
      <c r="H18" s="126"/>
      <c r="I18" s="127"/>
      <c r="J18" s="126"/>
      <c r="K18" s="127"/>
      <c r="L18" s="126"/>
      <c r="M18" s="127"/>
      <c r="N18" s="126"/>
    </row>
    <row r="19" spans="1:14" s="9" customFormat="1" ht="13.5">
      <c r="A19" s="127" t="s">
        <v>5</v>
      </c>
      <c r="B19" s="126"/>
      <c r="C19" s="127" t="s">
        <v>5</v>
      </c>
      <c r="D19" s="126"/>
      <c r="E19" s="127" t="s">
        <v>5</v>
      </c>
      <c r="F19" s="126"/>
      <c r="G19" s="127" t="s">
        <v>5</v>
      </c>
      <c r="H19" s="126"/>
      <c r="I19" s="127" t="s">
        <v>5</v>
      </c>
      <c r="J19" s="126"/>
      <c r="K19" s="127" t="s">
        <v>5</v>
      </c>
      <c r="L19" s="126"/>
      <c r="M19" s="127" t="s">
        <v>5</v>
      </c>
      <c r="N19" s="126"/>
    </row>
    <row r="20" spans="1:14" s="10" customFormat="1" ht="13.5">
      <c r="A20" s="128" t="s">
        <v>5</v>
      </c>
      <c r="B20" s="129"/>
      <c r="C20" s="128" t="s">
        <v>5</v>
      </c>
      <c r="D20" s="129"/>
      <c r="E20" s="128" t="s">
        <v>5</v>
      </c>
      <c r="F20" s="129"/>
      <c r="G20" s="128" t="s">
        <v>5</v>
      </c>
      <c r="H20" s="129"/>
      <c r="I20" s="128" t="s">
        <v>5</v>
      </c>
      <c r="J20" s="129"/>
      <c r="K20" s="128" t="s">
        <v>5</v>
      </c>
      <c r="L20" s="129"/>
      <c r="M20" s="128" t="s">
        <v>5</v>
      </c>
      <c r="N20" s="129"/>
    </row>
    <row r="21" spans="1:14" s="9" customFormat="1" ht="17.25">
      <c r="A21" s="12">
        <f>Year!Q32</f>
        <v>44640</v>
      </c>
      <c r="B21" s="13">
        <f>IF(ISERROR(MATCH(A21,event_dates,0)),"",INDEX(events,MATCH(A21,event_dates,0)))</f>
      </c>
      <c r="C21" s="12">
        <f>Year!R32</f>
        <v>44641</v>
      </c>
      <c r="D21" s="13">
        <f>IF(ISERROR(MATCH(C21,event_dates,0)),"",INDEX(events,MATCH(C21,event_dates,0)))</f>
      </c>
      <c r="E21" s="12">
        <f>Year!S32</f>
        <v>44642</v>
      </c>
      <c r="F21" s="13">
        <f>IF(ISERROR(MATCH(E21,event_dates,0)),"",INDEX(events,MATCH(E21,event_dates,0)))</f>
      </c>
      <c r="G21" s="12">
        <f>Year!T32</f>
        <v>44643</v>
      </c>
      <c r="H21" s="13">
        <f>IF(ISERROR(MATCH(G21,event_dates,0)),"",INDEX(events,MATCH(G21,event_dates,0)))</f>
      </c>
      <c r="I21" s="12">
        <f>Year!U32</f>
        <v>44644</v>
      </c>
      <c r="J21" s="13">
        <f>IF(ISERROR(MATCH(I21,event_dates,0)),"",INDEX(events,MATCH(I21,event_dates,0)))</f>
      </c>
      <c r="K21" s="12">
        <f>Year!V32</f>
        <v>44645</v>
      </c>
      <c r="L21" s="13">
        <f>IF(ISERROR(MATCH(K21,event_dates,0)),"",INDEX(events,MATCH(K21,event_dates,0)))</f>
      </c>
      <c r="M21" s="12">
        <f>Year!W32</f>
        <v>44646</v>
      </c>
      <c r="N21" s="13">
        <f>IF(ISERROR(MATCH(M21,event_dates,0)),"",INDEX(events,MATCH(M21,event_dates,0)))</f>
      </c>
    </row>
    <row r="22" spans="1:14" s="9" customFormat="1" ht="13.5">
      <c r="A22" s="125">
        <f ca="1">IF(ISERROR(MATCH(A21,event_dates,0)+MATCH(A21,OFFSET(event_dates,MATCH(A21,event_dates,0),0,500,1),0)),"",INDEX(events,MATCH(A21,event_dates,0)+MATCH(A21,OFFSET(event_dates,MATCH(A21,event_dates,0),0,500,1),0)))</f>
      </c>
      <c r="B22" s="126"/>
      <c r="C22" s="125">
        <f ca="1">IF(ISERROR(MATCH(C21,event_dates,0)+MATCH(C21,OFFSET(event_dates,MATCH(C21,event_dates,0),0,500,1),0)),"",INDEX(events,MATCH(C21,event_dates,0)+MATCH(C21,OFFSET(event_dates,MATCH(C21,event_dates,0),0,500,1),0)))</f>
      </c>
      <c r="D22" s="126"/>
      <c r="E22" s="125">
        <f ca="1">IF(ISERROR(MATCH(E21,event_dates,0)+MATCH(E21,OFFSET(event_dates,MATCH(E21,event_dates,0),0,500,1),0)),"",INDEX(events,MATCH(E21,event_dates,0)+MATCH(E21,OFFSET(event_dates,MATCH(E21,event_dates,0),0,500,1),0)))</f>
      </c>
      <c r="F22" s="126"/>
      <c r="G22" s="125">
        <f ca="1">IF(ISERROR(MATCH(G21,event_dates,0)+MATCH(G21,OFFSET(event_dates,MATCH(G21,event_dates,0),0,500,1),0)),"",INDEX(events,MATCH(G21,event_dates,0)+MATCH(G21,OFFSET(event_dates,MATCH(G21,event_dates,0),0,500,1),0)))</f>
      </c>
      <c r="H22" s="126"/>
      <c r="I22" s="125">
        <f ca="1">IF(ISERROR(MATCH(I21,event_dates,0)+MATCH(I21,OFFSET(event_dates,MATCH(I21,event_dates,0),0,500,1),0)),"",INDEX(events,MATCH(I21,event_dates,0)+MATCH(I21,OFFSET(event_dates,MATCH(I21,event_dates,0),0,500,1),0)))</f>
      </c>
      <c r="J22" s="126"/>
      <c r="K22" s="125">
        <f ca="1">IF(ISERROR(MATCH(K21,event_dates,0)+MATCH(K21,OFFSET(event_dates,MATCH(K21,event_dates,0),0,500,1),0)),"",INDEX(events,MATCH(K21,event_dates,0)+MATCH(K21,OFFSET(event_dates,MATCH(K21,event_dates,0),0,500,1),0)))</f>
      </c>
      <c r="L22" s="126"/>
      <c r="M22" s="125">
        <f ca="1">IF(ISERROR(MATCH(M21,event_dates,0)+MATCH(M21,OFFSET(event_dates,MATCH(M21,event_dates,0),0,500,1),0)),"",INDEX(events,MATCH(M21,event_dates,0)+MATCH(M21,OFFSET(event_dates,MATCH(M21,event_dates,0),0,500,1),0)))</f>
      </c>
      <c r="N22" s="126"/>
    </row>
    <row r="23" spans="1:14" s="9" customFormat="1" ht="13.5">
      <c r="A23" s="127"/>
      <c r="B23" s="126"/>
      <c r="C23" s="127"/>
      <c r="D23" s="126"/>
      <c r="E23" s="127"/>
      <c r="F23" s="126"/>
      <c r="G23" s="127"/>
      <c r="H23" s="126"/>
      <c r="I23" s="127"/>
      <c r="J23" s="126"/>
      <c r="K23" s="127"/>
      <c r="L23" s="126"/>
      <c r="M23" s="127"/>
      <c r="N23" s="126"/>
    </row>
    <row r="24" spans="1:14" s="9" customFormat="1" ht="13.5">
      <c r="A24" s="127"/>
      <c r="B24" s="126"/>
      <c r="C24" s="127"/>
      <c r="D24" s="126"/>
      <c r="E24" s="127"/>
      <c r="F24" s="126"/>
      <c r="G24" s="127"/>
      <c r="H24" s="126"/>
      <c r="I24" s="127"/>
      <c r="J24" s="126"/>
      <c r="K24" s="127"/>
      <c r="L24" s="126"/>
      <c r="M24" s="127"/>
      <c r="N24" s="126"/>
    </row>
    <row r="25" spans="1:14" s="9" customFormat="1" ht="13.5">
      <c r="A25" s="127" t="s">
        <v>5</v>
      </c>
      <c r="B25" s="126"/>
      <c r="C25" s="127" t="s">
        <v>5</v>
      </c>
      <c r="D25" s="126"/>
      <c r="E25" s="127" t="s">
        <v>5</v>
      </c>
      <c r="F25" s="126"/>
      <c r="G25" s="127" t="s">
        <v>5</v>
      </c>
      <c r="H25" s="126"/>
      <c r="I25" s="127" t="s">
        <v>5</v>
      </c>
      <c r="J25" s="126"/>
      <c r="K25" s="127" t="s">
        <v>5</v>
      </c>
      <c r="L25" s="126"/>
      <c r="M25" s="127" t="s">
        <v>5</v>
      </c>
      <c r="N25" s="126"/>
    </row>
    <row r="26" spans="1:14" s="10" customFormat="1" ht="13.5">
      <c r="A26" s="128" t="s">
        <v>5</v>
      </c>
      <c r="B26" s="129"/>
      <c r="C26" s="128" t="s">
        <v>5</v>
      </c>
      <c r="D26" s="129"/>
      <c r="E26" s="128" t="s">
        <v>5</v>
      </c>
      <c r="F26" s="129"/>
      <c r="G26" s="128" t="s">
        <v>5</v>
      </c>
      <c r="H26" s="129"/>
      <c r="I26" s="128" t="s">
        <v>5</v>
      </c>
      <c r="J26" s="129"/>
      <c r="K26" s="128" t="s">
        <v>5</v>
      </c>
      <c r="L26" s="129"/>
      <c r="M26" s="128" t="s">
        <v>5</v>
      </c>
      <c r="N26" s="129"/>
    </row>
    <row r="27" spans="1:14" s="9" customFormat="1" ht="17.25">
      <c r="A27" s="12">
        <f>Year!Q33</f>
        <v>44647</v>
      </c>
      <c r="B27" s="13">
        <f>IF(ISERROR(MATCH(A27,event_dates,0)),"",INDEX(events,MATCH(A27,event_dates,0)))</f>
      </c>
      <c r="C27" s="12">
        <f>Year!R33</f>
        <v>44648</v>
      </c>
      <c r="D27" s="13">
        <f>IF(ISERROR(MATCH(C27,event_dates,0)),"",INDEX(events,MATCH(C27,event_dates,0)))</f>
      </c>
      <c r="E27" s="12">
        <f>Year!S33</f>
        <v>44649</v>
      </c>
      <c r="F27" s="13">
        <f>IF(ISERROR(MATCH(E27,event_dates,0)),"",INDEX(events,MATCH(E27,event_dates,0)))</f>
      </c>
      <c r="G27" s="12">
        <f>Year!T33</f>
        <v>44650</v>
      </c>
      <c r="H27" s="13">
        <f>IF(ISERROR(MATCH(G27,event_dates,0)),"",INDEX(events,MATCH(G27,event_dates,0)))</f>
      </c>
      <c r="I27" s="12">
        <f>Year!U33</f>
        <v>44651</v>
      </c>
      <c r="J27" s="13">
        <f>IF(ISERROR(MATCH(I27,event_dates,0)),"",INDEX(events,MATCH(I27,event_dates,0)))</f>
      </c>
      <c r="K27" s="12">
        <f>Year!V33</f>
      </c>
      <c r="L27" s="13">
        <f>IF(ISERROR(MATCH(K27,event_dates,0)),"",INDEX(events,MATCH(K27,event_dates,0)))</f>
      </c>
      <c r="M27" s="12">
        <f>Year!W33</f>
      </c>
      <c r="N27" s="13">
        <f>IF(ISERROR(MATCH(M27,event_dates,0)),"",INDEX(events,MATCH(M27,event_dates,0)))</f>
      </c>
    </row>
    <row r="28" spans="1:14" s="9" customFormat="1" ht="13.5">
      <c r="A28" s="125">
        <f ca="1">IF(ISERROR(MATCH(A27,event_dates,0)+MATCH(A27,OFFSET(event_dates,MATCH(A27,event_dates,0),0,500,1),0)),"",INDEX(events,MATCH(A27,event_dates,0)+MATCH(A27,OFFSET(event_dates,MATCH(A27,event_dates,0),0,500,1),0)))</f>
      </c>
      <c r="B28" s="126"/>
      <c r="C28" s="125">
        <f ca="1">IF(ISERROR(MATCH(C27,event_dates,0)+MATCH(C27,OFFSET(event_dates,MATCH(C27,event_dates,0),0,500,1),0)),"",INDEX(events,MATCH(C27,event_dates,0)+MATCH(C27,OFFSET(event_dates,MATCH(C27,event_dates,0),0,500,1),0)))</f>
      </c>
      <c r="D28" s="126"/>
      <c r="E28" s="125">
        <f ca="1">IF(ISERROR(MATCH(E27,event_dates,0)+MATCH(E27,OFFSET(event_dates,MATCH(E27,event_dates,0),0,500,1),0)),"",INDEX(events,MATCH(E27,event_dates,0)+MATCH(E27,OFFSET(event_dates,MATCH(E27,event_dates,0),0,500,1),0)))</f>
      </c>
      <c r="F28" s="126"/>
      <c r="G28" s="125">
        <f ca="1">IF(ISERROR(MATCH(G27,event_dates,0)+MATCH(G27,OFFSET(event_dates,MATCH(G27,event_dates,0),0,500,1),0)),"",INDEX(events,MATCH(G27,event_dates,0)+MATCH(G27,OFFSET(event_dates,MATCH(G27,event_dates,0),0,500,1),0)))</f>
      </c>
      <c r="H28" s="126"/>
      <c r="I28" s="125">
        <f ca="1">IF(ISERROR(MATCH(I27,event_dates,0)+MATCH(I27,OFFSET(event_dates,MATCH(I27,event_dates,0),0,500,1),0)),"",INDEX(events,MATCH(I27,event_dates,0)+MATCH(I27,OFFSET(event_dates,MATCH(I27,event_dates,0),0,500,1),0)))</f>
      </c>
      <c r="J28" s="126"/>
      <c r="K28" s="125">
        <f ca="1">IF(ISERROR(MATCH(K27,event_dates,0)+MATCH(K27,OFFSET(event_dates,MATCH(K27,event_dates,0),0,500,1),0)),"",INDEX(events,MATCH(K27,event_dates,0)+MATCH(K27,OFFSET(event_dates,MATCH(K27,event_dates,0),0,500,1),0)))</f>
      </c>
      <c r="L28" s="126"/>
      <c r="M28" s="125">
        <f ca="1">IF(ISERROR(MATCH(M27,event_dates,0)+MATCH(M27,OFFSET(event_dates,MATCH(M27,event_dates,0),0,500,1),0)),"",INDEX(events,MATCH(M27,event_dates,0)+MATCH(M27,OFFSET(event_dates,MATCH(M27,event_dates,0),0,500,1),0)))</f>
      </c>
      <c r="N28" s="126"/>
    </row>
    <row r="29" spans="1:14" s="9" customFormat="1" ht="13.5">
      <c r="A29" s="127"/>
      <c r="B29" s="126"/>
      <c r="C29" s="127"/>
      <c r="D29" s="126"/>
      <c r="E29" s="127"/>
      <c r="F29" s="126"/>
      <c r="G29" s="127"/>
      <c r="H29" s="126"/>
      <c r="I29" s="127"/>
      <c r="J29" s="126"/>
      <c r="K29" s="127"/>
      <c r="L29" s="126"/>
      <c r="M29" s="127"/>
      <c r="N29" s="126"/>
    </row>
    <row r="30" spans="1:14" s="9" customFormat="1" ht="13.5">
      <c r="A30" s="127"/>
      <c r="B30" s="126"/>
      <c r="C30" s="127"/>
      <c r="D30" s="126"/>
      <c r="E30" s="127"/>
      <c r="F30" s="126"/>
      <c r="G30" s="127"/>
      <c r="H30" s="126"/>
      <c r="I30" s="127"/>
      <c r="J30" s="126"/>
      <c r="K30" s="127"/>
      <c r="L30" s="126"/>
      <c r="M30" s="127"/>
      <c r="N30" s="126"/>
    </row>
    <row r="31" spans="1:14" s="9" customFormat="1" ht="13.5">
      <c r="A31" s="127" t="s">
        <v>5</v>
      </c>
      <c r="B31" s="126"/>
      <c r="C31" s="127" t="s">
        <v>5</v>
      </c>
      <c r="D31" s="126"/>
      <c r="E31" s="127" t="s">
        <v>5</v>
      </c>
      <c r="F31" s="126"/>
      <c r="G31" s="127" t="s">
        <v>5</v>
      </c>
      <c r="H31" s="126"/>
      <c r="I31" s="127" t="s">
        <v>5</v>
      </c>
      <c r="J31" s="126"/>
      <c r="K31" s="127" t="s">
        <v>5</v>
      </c>
      <c r="L31" s="126"/>
      <c r="M31" s="127" t="s">
        <v>5</v>
      </c>
      <c r="N31" s="126"/>
    </row>
    <row r="32" spans="1:14" s="10" customFormat="1" ht="13.5">
      <c r="A32" s="128" t="s">
        <v>5</v>
      </c>
      <c r="B32" s="129"/>
      <c r="C32" s="128" t="s">
        <v>5</v>
      </c>
      <c r="D32" s="129"/>
      <c r="E32" s="128" t="s">
        <v>5</v>
      </c>
      <c r="F32" s="129"/>
      <c r="G32" s="128" t="s">
        <v>5</v>
      </c>
      <c r="H32" s="129"/>
      <c r="I32" s="128" t="s">
        <v>5</v>
      </c>
      <c r="J32" s="129"/>
      <c r="K32" s="128" t="s">
        <v>5</v>
      </c>
      <c r="L32" s="129"/>
      <c r="M32" s="128" t="s">
        <v>5</v>
      </c>
      <c r="N32" s="129"/>
    </row>
    <row r="33" spans="1:14" ht="17.25">
      <c r="A33" s="12">
        <f>Year!Q34</f>
      </c>
      <c r="B33" s="13">
        <f>IF(ISERROR(MATCH(A33,event_dates,0)),"",INDEX(events,MATCH(A33,event_dates,0)))</f>
      </c>
      <c r="C33" s="12">
        <f>Year!R34</f>
      </c>
      <c r="D33" s="13">
        <f>IF(ISERROR(MATCH(C33,event_dates,0)),"",INDEX(events,MATCH(C33,event_dates,0)))</f>
      </c>
      <c r="E33" s="21" t="s">
        <v>7</v>
      </c>
      <c r="F33" s="6"/>
      <c r="G33" s="17"/>
      <c r="H33" s="17"/>
      <c r="I33" s="17"/>
      <c r="J33" s="17"/>
      <c r="K33" s="17"/>
      <c r="L33" s="17"/>
      <c r="M33" s="17"/>
      <c r="N33" s="22"/>
    </row>
    <row r="34" spans="1:14" ht="13.5">
      <c r="A34" s="125">
        <f ca="1">IF(ISERROR(MATCH(A33,event_dates,0)+MATCH(A33,OFFSET(event_dates,MATCH(A33,event_dates,0),0,500,1),0)),"",INDEX(events,MATCH(A33,event_dates,0)+MATCH(A33,OFFSET(event_dates,MATCH(A33,event_dates,0),0,500,1),0)))</f>
      </c>
      <c r="B34" s="126"/>
      <c r="C34" s="125">
        <f ca="1">IF(ISERROR(MATCH(C33,event_dates,0)+MATCH(C33,OFFSET(event_dates,MATCH(C33,event_dates,0),0,500,1),0)),"",INDEX(events,MATCH(C33,event_dates,0)+MATCH(C33,OFFSET(event_dates,MATCH(C33,event_dates,0),0,500,1),0)))</f>
      </c>
      <c r="D34" s="126"/>
      <c r="E34" s="14"/>
      <c r="F34" s="11"/>
      <c r="G34" s="11"/>
      <c r="H34" s="11"/>
      <c r="I34" s="11"/>
      <c r="J34" s="11"/>
      <c r="K34" s="11"/>
      <c r="L34" s="11"/>
      <c r="M34" s="11"/>
      <c r="N34" s="15"/>
    </row>
    <row r="35" spans="1:14" ht="13.5">
      <c r="A35" s="127"/>
      <c r="B35" s="126"/>
      <c r="C35" s="127"/>
      <c r="D35" s="126"/>
      <c r="E35" s="14"/>
      <c r="F35" s="11"/>
      <c r="G35" s="11"/>
      <c r="H35" s="11"/>
      <c r="I35" s="11"/>
      <c r="J35" s="11"/>
      <c r="K35" s="11"/>
      <c r="L35" s="11"/>
      <c r="M35" s="11"/>
      <c r="N35" s="15"/>
    </row>
    <row r="36" spans="1:14" ht="13.5">
      <c r="A36" s="127"/>
      <c r="B36" s="126"/>
      <c r="C36" s="127"/>
      <c r="D36" s="126"/>
      <c r="E36" s="14"/>
      <c r="F36" s="11"/>
      <c r="G36" s="11"/>
      <c r="H36" s="11"/>
      <c r="I36" s="11"/>
      <c r="J36" s="11"/>
      <c r="K36" s="11"/>
      <c r="L36" s="11"/>
      <c r="M36" s="11"/>
      <c r="N36" s="15"/>
    </row>
    <row r="37" spans="1:14" ht="13.5">
      <c r="A37" s="127" t="s">
        <v>5</v>
      </c>
      <c r="B37" s="126"/>
      <c r="C37" s="127" t="s">
        <v>5</v>
      </c>
      <c r="D37" s="126"/>
      <c r="E37" s="14"/>
      <c r="F37" s="11"/>
      <c r="G37" s="11"/>
      <c r="H37" s="11"/>
      <c r="I37" s="11"/>
      <c r="J37" s="11"/>
      <c r="K37" s="11"/>
      <c r="L37" s="11"/>
      <c r="M37" s="134" t="s">
        <v>15</v>
      </c>
      <c r="N37" s="135"/>
    </row>
    <row r="38" spans="1:14" ht="13.5">
      <c r="A38" s="128" t="s">
        <v>5</v>
      </c>
      <c r="B38" s="129"/>
      <c r="C38" s="130" t="s">
        <v>2</v>
      </c>
      <c r="D38" s="131"/>
      <c r="E38" s="18"/>
      <c r="F38" s="16"/>
      <c r="G38" s="16"/>
      <c r="H38" s="16"/>
      <c r="I38" s="16"/>
      <c r="J38" s="16"/>
      <c r="K38" s="132" t="s">
        <v>11</v>
      </c>
      <c r="L38" s="132"/>
      <c r="M38" s="132"/>
      <c r="N38" s="133"/>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39" t="str">
        <f>IF(Year!$Q$4="","",Year!$Q$4)</f>
        <v>FOOD SERVICE MANAGERS AND ASST MGRS/197 DAYS</v>
      </c>
      <c r="B1" s="139"/>
      <c r="C1" s="139"/>
      <c r="D1" s="139"/>
      <c r="E1" s="139"/>
      <c r="F1" s="139"/>
      <c r="G1" s="139"/>
      <c r="H1" s="138">
        <f>Year!A36</f>
        <v>44652</v>
      </c>
      <c r="I1" s="138"/>
      <c r="J1" s="138"/>
      <c r="K1" s="138"/>
      <c r="L1" s="138"/>
      <c r="M1" s="138"/>
      <c r="N1" s="138"/>
    </row>
    <row r="2" spans="1:14" s="9" customFormat="1" ht="15">
      <c r="A2" s="124" t="str">
        <f>1!A2:B2</f>
        <v>Sunday</v>
      </c>
      <c r="B2" s="122"/>
      <c r="C2" s="122" t="str">
        <f>1!C2:D2</f>
        <v>Monday</v>
      </c>
      <c r="D2" s="122"/>
      <c r="E2" s="122" t="str">
        <f>1!E2:F2</f>
        <v>Tuesday</v>
      </c>
      <c r="F2" s="122"/>
      <c r="G2" s="122" t="str">
        <f>1!G2:H2</f>
        <v>Wednesday</v>
      </c>
      <c r="H2" s="122"/>
      <c r="I2" s="122" t="str">
        <f>1!I2:J2</f>
        <v>Thursday</v>
      </c>
      <c r="J2" s="122"/>
      <c r="K2" s="122" t="str">
        <f>1!K2:L2</f>
        <v>Friday</v>
      </c>
      <c r="L2" s="122"/>
      <c r="M2" s="122" t="str">
        <f>1!M2:N2</f>
        <v>Saturday</v>
      </c>
      <c r="N2" s="123"/>
    </row>
    <row r="3" spans="1:14" s="9" customFormat="1" ht="17.25">
      <c r="A3" s="12">
        <f>Year!A38</f>
      </c>
      <c r="B3" s="13">
        <f>IF(ISERROR(MATCH(A3,event_dates,0)),"",INDEX(events,MATCH(A3,event_dates,0)))</f>
      </c>
      <c r="C3" s="12">
        <f>Year!B38</f>
      </c>
      <c r="D3" s="13">
        <f>IF(ISERROR(MATCH(C3,event_dates,0)),"",INDEX(events,MATCH(C3,event_dates,0)))</f>
      </c>
      <c r="E3" s="12">
        <f>Year!C38</f>
      </c>
      <c r="F3" s="13">
        <f>IF(ISERROR(MATCH(E3,event_dates,0)),"",INDEX(events,MATCH(E3,event_dates,0)))</f>
      </c>
      <c r="G3" s="12">
        <f>Year!D38</f>
      </c>
      <c r="H3" s="13">
        <f>IF(ISERROR(MATCH(G3,event_dates,0)),"",INDEX(events,MATCH(G3,event_dates,0)))</f>
      </c>
      <c r="I3" s="12">
        <f>Year!E38</f>
      </c>
      <c r="J3" s="13">
        <f>IF(ISERROR(MATCH(I3,event_dates,0)),"",INDEX(events,MATCH(I3,event_dates,0)))</f>
      </c>
      <c r="K3" s="12">
        <f>Year!F38</f>
        <v>44652</v>
      </c>
      <c r="L3" s="13">
        <f>IF(ISERROR(MATCH(K3,event_dates,0)),"",INDEX(events,MATCH(K3,event_dates,0)))</f>
      </c>
      <c r="M3" s="12">
        <f>Year!G38</f>
        <v>44653</v>
      </c>
      <c r="N3" s="13">
        <f>IF(ISERROR(MATCH(M3,event_dates,0)),"",INDEX(events,MATCH(M3,event_dates,0)))</f>
      </c>
    </row>
    <row r="4" spans="1:14" s="9" customFormat="1" ht="13.5">
      <c r="A4" s="125">
        <f ca="1">IF(ISERROR(MATCH(A3,event_dates,0)+MATCH(A3,OFFSET(event_dates,MATCH(A3,event_dates,0),0,500,1),0)),"",INDEX(events,MATCH(A3,event_dates,0)+MATCH(A3,OFFSET(event_dates,MATCH(A3,event_dates,0),0,500,1),0)))</f>
      </c>
      <c r="B4" s="126"/>
      <c r="C4" s="125">
        <f ca="1">IF(ISERROR(MATCH(C3,event_dates,0)+MATCH(C3,OFFSET(event_dates,MATCH(C3,event_dates,0),0,500,1),0)),"",INDEX(events,MATCH(C3,event_dates,0)+MATCH(C3,OFFSET(event_dates,MATCH(C3,event_dates,0),0,500,1),0)))</f>
      </c>
      <c r="D4" s="126"/>
      <c r="E4" s="125">
        <f ca="1">IF(ISERROR(MATCH(E3,event_dates,0)+MATCH(E3,OFFSET(event_dates,MATCH(E3,event_dates,0),0,500,1),0)),"",INDEX(events,MATCH(E3,event_dates,0)+MATCH(E3,OFFSET(event_dates,MATCH(E3,event_dates,0),0,500,1),0)))</f>
      </c>
      <c r="F4" s="126"/>
      <c r="G4" s="125">
        <f ca="1">IF(ISERROR(MATCH(G3,event_dates,0)+MATCH(G3,OFFSET(event_dates,MATCH(G3,event_dates,0),0,500,1),0)),"",INDEX(events,MATCH(G3,event_dates,0)+MATCH(G3,OFFSET(event_dates,MATCH(G3,event_dates,0),0,500,1),0)))</f>
      </c>
      <c r="H4" s="126"/>
      <c r="I4" s="125">
        <f ca="1">IF(ISERROR(MATCH(I3,event_dates,0)+MATCH(I3,OFFSET(event_dates,MATCH(I3,event_dates,0),0,500,1),0)),"",INDEX(events,MATCH(I3,event_dates,0)+MATCH(I3,OFFSET(event_dates,MATCH(I3,event_dates,0),0,500,1),0)))</f>
      </c>
      <c r="J4" s="126"/>
      <c r="K4" s="125">
        <f ca="1">IF(ISERROR(MATCH(K3,event_dates,0)+MATCH(K3,OFFSET(event_dates,MATCH(K3,event_dates,0),0,500,1),0)),"",INDEX(events,MATCH(K3,event_dates,0)+MATCH(K3,OFFSET(event_dates,MATCH(K3,event_dates,0),0,500,1),0)))</f>
      </c>
      <c r="L4" s="126"/>
      <c r="M4" s="125">
        <f ca="1">IF(ISERROR(MATCH(M3,event_dates,0)+MATCH(M3,OFFSET(event_dates,MATCH(M3,event_dates,0),0,500,1),0)),"",INDEX(events,MATCH(M3,event_dates,0)+MATCH(M3,OFFSET(event_dates,MATCH(M3,event_dates,0),0,500,1),0)))</f>
      </c>
      <c r="N4" s="126"/>
    </row>
    <row r="5" spans="1:14" s="9" customFormat="1" ht="13.5">
      <c r="A5" s="127"/>
      <c r="B5" s="126"/>
      <c r="C5" s="127"/>
      <c r="D5" s="126"/>
      <c r="E5" s="127"/>
      <c r="F5" s="126"/>
      <c r="G5" s="127"/>
      <c r="H5" s="126"/>
      <c r="I5" s="127"/>
      <c r="J5" s="126"/>
      <c r="K5" s="127"/>
      <c r="L5" s="126"/>
      <c r="M5" s="127"/>
      <c r="N5" s="126"/>
    </row>
    <row r="6" spans="1:14" s="9" customFormat="1" ht="13.5">
      <c r="A6" s="127"/>
      <c r="B6" s="126"/>
      <c r="C6" s="127"/>
      <c r="D6" s="126"/>
      <c r="E6" s="127"/>
      <c r="F6" s="126"/>
      <c r="G6" s="127"/>
      <c r="H6" s="126"/>
      <c r="I6" s="127"/>
      <c r="J6" s="126"/>
      <c r="K6" s="127"/>
      <c r="L6" s="126"/>
      <c r="M6" s="127"/>
      <c r="N6" s="126"/>
    </row>
    <row r="7" spans="1:14" s="9" customFormat="1" ht="13.5">
      <c r="A7" s="127" t="s">
        <v>5</v>
      </c>
      <c r="B7" s="126"/>
      <c r="C7" s="127" t="s">
        <v>5</v>
      </c>
      <c r="D7" s="126"/>
      <c r="E7" s="127" t="s">
        <v>5</v>
      </c>
      <c r="F7" s="126"/>
      <c r="G7" s="127" t="s">
        <v>5</v>
      </c>
      <c r="H7" s="126"/>
      <c r="I7" s="127" t="s">
        <v>5</v>
      </c>
      <c r="J7" s="126"/>
      <c r="K7" s="127" t="s">
        <v>5</v>
      </c>
      <c r="L7" s="126"/>
      <c r="M7" s="127" t="s">
        <v>5</v>
      </c>
      <c r="N7" s="126"/>
    </row>
    <row r="8" spans="1:14" s="10" customFormat="1" ht="13.5">
      <c r="A8" s="128" t="s">
        <v>5</v>
      </c>
      <c r="B8" s="129"/>
      <c r="C8" s="128" t="s">
        <v>5</v>
      </c>
      <c r="D8" s="129"/>
      <c r="E8" s="128" t="s">
        <v>5</v>
      </c>
      <c r="F8" s="129"/>
      <c r="G8" s="128" t="s">
        <v>5</v>
      </c>
      <c r="H8" s="129"/>
      <c r="I8" s="128" t="s">
        <v>5</v>
      </c>
      <c r="J8" s="129"/>
      <c r="K8" s="128" t="s">
        <v>5</v>
      </c>
      <c r="L8" s="129"/>
      <c r="M8" s="128" t="s">
        <v>5</v>
      </c>
      <c r="N8" s="129"/>
    </row>
    <row r="9" spans="1:14" s="9" customFormat="1" ht="17.25">
      <c r="A9" s="12">
        <f>Year!A39</f>
        <v>44654</v>
      </c>
      <c r="B9" s="13">
        <f>IF(ISERROR(MATCH(A9,event_dates,0)),"",INDEX(events,MATCH(A9,event_dates,0)))</f>
      </c>
      <c r="C9" s="12">
        <f>Year!B39</f>
        <v>44655</v>
      </c>
      <c r="D9" s="13">
        <f>IF(ISERROR(MATCH(C9,event_dates,0)),"",INDEX(events,MATCH(C9,event_dates,0)))</f>
      </c>
      <c r="E9" s="12">
        <f>Year!C39</f>
        <v>44656</v>
      </c>
      <c r="F9" s="13">
        <f>IF(ISERROR(MATCH(E9,event_dates,0)),"",INDEX(events,MATCH(E9,event_dates,0)))</f>
      </c>
      <c r="G9" s="12">
        <f>Year!D39</f>
        <v>44657</v>
      </c>
      <c r="H9" s="13">
        <f>IF(ISERROR(MATCH(G9,event_dates,0)),"",INDEX(events,MATCH(G9,event_dates,0)))</f>
      </c>
      <c r="I9" s="12">
        <f>Year!E39</f>
        <v>44658</v>
      </c>
      <c r="J9" s="13">
        <f>IF(ISERROR(MATCH(I9,event_dates,0)),"",INDEX(events,MATCH(I9,event_dates,0)))</f>
      </c>
      <c r="K9" s="12">
        <f>Year!F39</f>
        <v>44659</v>
      </c>
      <c r="L9" s="13">
        <f>IF(ISERROR(MATCH(K9,event_dates,0)),"",INDEX(events,MATCH(K9,event_dates,0)))</f>
      </c>
      <c r="M9" s="12">
        <f>Year!G39</f>
        <v>44660</v>
      </c>
      <c r="N9" s="13">
        <f>IF(ISERROR(MATCH(M9,event_dates,0)),"",INDEX(events,MATCH(M9,event_dates,0)))</f>
      </c>
    </row>
    <row r="10" spans="1:14" s="9" customFormat="1" ht="13.5">
      <c r="A10" s="125">
        <f ca="1">IF(ISERROR(MATCH(A9,event_dates,0)+MATCH(A9,OFFSET(event_dates,MATCH(A9,event_dates,0),0,500,1),0)),"",INDEX(events,MATCH(A9,event_dates,0)+MATCH(A9,OFFSET(event_dates,MATCH(A9,event_dates,0),0,500,1),0)))</f>
      </c>
      <c r="B10" s="126"/>
      <c r="C10" s="125">
        <f ca="1">IF(ISERROR(MATCH(C9,event_dates,0)+MATCH(C9,OFFSET(event_dates,MATCH(C9,event_dates,0),0,500,1),0)),"",INDEX(events,MATCH(C9,event_dates,0)+MATCH(C9,OFFSET(event_dates,MATCH(C9,event_dates,0),0,500,1),0)))</f>
      </c>
      <c r="D10" s="126"/>
      <c r="E10" s="125">
        <f ca="1">IF(ISERROR(MATCH(E9,event_dates,0)+MATCH(E9,OFFSET(event_dates,MATCH(E9,event_dates,0),0,500,1),0)),"",INDEX(events,MATCH(E9,event_dates,0)+MATCH(E9,OFFSET(event_dates,MATCH(E9,event_dates,0),0,500,1),0)))</f>
      </c>
      <c r="F10" s="126"/>
      <c r="G10" s="125">
        <f ca="1">IF(ISERROR(MATCH(G9,event_dates,0)+MATCH(G9,OFFSET(event_dates,MATCH(G9,event_dates,0),0,500,1),0)),"",INDEX(events,MATCH(G9,event_dates,0)+MATCH(G9,OFFSET(event_dates,MATCH(G9,event_dates,0),0,500,1),0)))</f>
      </c>
      <c r="H10" s="126"/>
      <c r="I10" s="125">
        <f ca="1">IF(ISERROR(MATCH(I9,event_dates,0)+MATCH(I9,OFFSET(event_dates,MATCH(I9,event_dates,0),0,500,1),0)),"",INDEX(events,MATCH(I9,event_dates,0)+MATCH(I9,OFFSET(event_dates,MATCH(I9,event_dates,0),0,500,1),0)))</f>
      </c>
      <c r="J10" s="126"/>
      <c r="K10" s="125">
        <f ca="1">IF(ISERROR(MATCH(K9,event_dates,0)+MATCH(K9,OFFSET(event_dates,MATCH(K9,event_dates,0),0,500,1),0)),"",INDEX(events,MATCH(K9,event_dates,0)+MATCH(K9,OFFSET(event_dates,MATCH(K9,event_dates,0),0,500,1),0)))</f>
      </c>
      <c r="L10" s="126"/>
      <c r="M10" s="125">
        <f ca="1">IF(ISERROR(MATCH(M9,event_dates,0)+MATCH(M9,OFFSET(event_dates,MATCH(M9,event_dates,0),0,500,1),0)),"",INDEX(events,MATCH(M9,event_dates,0)+MATCH(M9,OFFSET(event_dates,MATCH(M9,event_dates,0),0,500,1),0)))</f>
      </c>
      <c r="N10" s="126"/>
    </row>
    <row r="11" spans="1:14" s="9" customFormat="1" ht="13.5">
      <c r="A11" s="127"/>
      <c r="B11" s="126"/>
      <c r="C11" s="127"/>
      <c r="D11" s="126"/>
      <c r="E11" s="127"/>
      <c r="F11" s="126"/>
      <c r="G11" s="127"/>
      <c r="H11" s="126"/>
      <c r="I11" s="127"/>
      <c r="J11" s="126"/>
      <c r="K11" s="127"/>
      <c r="L11" s="126"/>
      <c r="M11" s="127"/>
      <c r="N11" s="126"/>
    </row>
    <row r="12" spans="1:14" s="9" customFormat="1" ht="13.5">
      <c r="A12" s="127"/>
      <c r="B12" s="126"/>
      <c r="C12" s="127"/>
      <c r="D12" s="126"/>
      <c r="E12" s="127"/>
      <c r="F12" s="126"/>
      <c r="G12" s="127"/>
      <c r="H12" s="126"/>
      <c r="I12" s="127"/>
      <c r="J12" s="126"/>
      <c r="K12" s="127"/>
      <c r="L12" s="126"/>
      <c r="M12" s="127"/>
      <c r="N12" s="126"/>
    </row>
    <row r="13" spans="1:14" s="9" customFormat="1" ht="13.5">
      <c r="A13" s="127" t="s">
        <v>5</v>
      </c>
      <c r="B13" s="126"/>
      <c r="C13" s="127" t="s">
        <v>5</v>
      </c>
      <c r="D13" s="126"/>
      <c r="E13" s="127" t="s">
        <v>5</v>
      </c>
      <c r="F13" s="126"/>
      <c r="G13" s="127" t="s">
        <v>5</v>
      </c>
      <c r="H13" s="126"/>
      <c r="I13" s="127" t="s">
        <v>5</v>
      </c>
      <c r="J13" s="126"/>
      <c r="K13" s="127" t="s">
        <v>5</v>
      </c>
      <c r="L13" s="126"/>
      <c r="M13" s="127" t="s">
        <v>5</v>
      </c>
      <c r="N13" s="126"/>
    </row>
    <row r="14" spans="1:14" s="10" customFormat="1" ht="13.5">
      <c r="A14" s="128" t="s">
        <v>5</v>
      </c>
      <c r="B14" s="129"/>
      <c r="C14" s="128" t="s">
        <v>5</v>
      </c>
      <c r="D14" s="129"/>
      <c r="E14" s="128" t="s">
        <v>5</v>
      </c>
      <c r="F14" s="129"/>
      <c r="G14" s="128" t="s">
        <v>5</v>
      </c>
      <c r="H14" s="129"/>
      <c r="I14" s="128" t="s">
        <v>5</v>
      </c>
      <c r="J14" s="129"/>
      <c r="K14" s="128" t="s">
        <v>5</v>
      </c>
      <c r="L14" s="129"/>
      <c r="M14" s="128" t="s">
        <v>5</v>
      </c>
      <c r="N14" s="129"/>
    </row>
    <row r="15" spans="1:14" s="9" customFormat="1" ht="17.25">
      <c r="A15" s="12">
        <f>Year!A40</f>
        <v>44661</v>
      </c>
      <c r="B15" s="13">
        <f>IF(ISERROR(MATCH(A15,event_dates,0)),"",INDEX(events,MATCH(A15,event_dates,0)))</f>
      </c>
      <c r="C15" s="12">
        <f>Year!B40</f>
        <v>44662</v>
      </c>
      <c r="D15" s="13">
        <f>IF(ISERROR(MATCH(C15,event_dates,0)),"",INDEX(events,MATCH(C15,event_dates,0)))</f>
      </c>
      <c r="E15" s="12">
        <f>Year!C40</f>
        <v>44663</v>
      </c>
      <c r="F15" s="13">
        <f>IF(ISERROR(MATCH(E15,event_dates,0)),"",INDEX(events,MATCH(E15,event_dates,0)))</f>
      </c>
      <c r="G15" s="12">
        <f>Year!D40</f>
        <v>44664</v>
      </c>
      <c r="H15" s="13">
        <f>IF(ISERROR(MATCH(G15,event_dates,0)),"",INDEX(events,MATCH(G15,event_dates,0)))</f>
      </c>
      <c r="I15" s="12">
        <f>Year!E40</f>
        <v>44665</v>
      </c>
      <c r="J15" s="13">
        <f>IF(ISERROR(MATCH(I15,event_dates,0)),"",INDEX(events,MATCH(I15,event_dates,0)))</f>
      </c>
      <c r="K15" s="12">
        <f>Year!F40</f>
        <v>44666</v>
      </c>
      <c r="L15" s="13">
        <f>IF(ISERROR(MATCH(K15,event_dates,0)),"",INDEX(events,MATCH(K15,event_dates,0)))</f>
      </c>
      <c r="M15" s="12">
        <f>Year!G40</f>
        <v>44667</v>
      </c>
      <c r="N15" s="13">
        <f>IF(ISERROR(MATCH(M15,event_dates,0)),"",INDEX(events,MATCH(M15,event_dates,0)))</f>
      </c>
    </row>
    <row r="16" spans="1:14" s="9" customFormat="1" ht="13.5">
      <c r="A16" s="125">
        <f ca="1">IF(ISERROR(MATCH(A15,event_dates,0)+MATCH(A15,OFFSET(event_dates,MATCH(A15,event_dates,0),0,500,1),0)),"",INDEX(events,MATCH(A15,event_dates,0)+MATCH(A15,OFFSET(event_dates,MATCH(A15,event_dates,0),0,500,1),0)))</f>
      </c>
      <c r="B16" s="126"/>
      <c r="C16" s="125">
        <f ca="1">IF(ISERROR(MATCH(C15,event_dates,0)+MATCH(C15,OFFSET(event_dates,MATCH(C15,event_dates,0),0,500,1),0)),"",INDEX(events,MATCH(C15,event_dates,0)+MATCH(C15,OFFSET(event_dates,MATCH(C15,event_dates,0),0,500,1),0)))</f>
      </c>
      <c r="D16" s="126"/>
      <c r="E16" s="125">
        <f ca="1">IF(ISERROR(MATCH(E15,event_dates,0)+MATCH(E15,OFFSET(event_dates,MATCH(E15,event_dates,0),0,500,1),0)),"",INDEX(events,MATCH(E15,event_dates,0)+MATCH(E15,OFFSET(event_dates,MATCH(E15,event_dates,0),0,500,1),0)))</f>
      </c>
      <c r="F16" s="126"/>
      <c r="G16" s="125">
        <f ca="1">IF(ISERROR(MATCH(G15,event_dates,0)+MATCH(G15,OFFSET(event_dates,MATCH(G15,event_dates,0),0,500,1),0)),"",INDEX(events,MATCH(G15,event_dates,0)+MATCH(G15,OFFSET(event_dates,MATCH(G15,event_dates,0),0,500,1),0)))</f>
      </c>
      <c r="H16" s="126"/>
      <c r="I16" s="125">
        <f ca="1">IF(ISERROR(MATCH(I15,event_dates,0)+MATCH(I15,OFFSET(event_dates,MATCH(I15,event_dates,0),0,500,1),0)),"",INDEX(events,MATCH(I15,event_dates,0)+MATCH(I15,OFFSET(event_dates,MATCH(I15,event_dates,0),0,500,1),0)))</f>
      </c>
      <c r="J16" s="126"/>
      <c r="K16" s="125">
        <f ca="1">IF(ISERROR(MATCH(K15,event_dates,0)+MATCH(K15,OFFSET(event_dates,MATCH(K15,event_dates,0),0,500,1),0)),"",INDEX(events,MATCH(K15,event_dates,0)+MATCH(K15,OFFSET(event_dates,MATCH(K15,event_dates,0),0,500,1),0)))</f>
      </c>
      <c r="L16" s="126"/>
      <c r="M16" s="125">
        <f ca="1">IF(ISERROR(MATCH(M15,event_dates,0)+MATCH(M15,OFFSET(event_dates,MATCH(M15,event_dates,0),0,500,1),0)),"",INDEX(events,MATCH(M15,event_dates,0)+MATCH(M15,OFFSET(event_dates,MATCH(M15,event_dates,0),0,500,1),0)))</f>
      </c>
      <c r="N16" s="126"/>
    </row>
    <row r="17" spans="1:14" s="9" customFormat="1" ht="13.5">
      <c r="A17" s="127"/>
      <c r="B17" s="126"/>
      <c r="C17" s="127"/>
      <c r="D17" s="126"/>
      <c r="E17" s="127"/>
      <c r="F17" s="126"/>
      <c r="G17" s="127"/>
      <c r="H17" s="126"/>
      <c r="I17" s="127"/>
      <c r="J17" s="126"/>
      <c r="K17" s="127"/>
      <c r="L17" s="126"/>
      <c r="M17" s="127"/>
      <c r="N17" s="126"/>
    </row>
    <row r="18" spans="1:14" s="9" customFormat="1" ht="13.5">
      <c r="A18" s="127"/>
      <c r="B18" s="126"/>
      <c r="C18" s="127"/>
      <c r="D18" s="126"/>
      <c r="E18" s="127"/>
      <c r="F18" s="126"/>
      <c r="G18" s="127"/>
      <c r="H18" s="126"/>
      <c r="I18" s="127"/>
      <c r="J18" s="126"/>
      <c r="K18" s="127"/>
      <c r="L18" s="126"/>
      <c r="M18" s="127"/>
      <c r="N18" s="126"/>
    </row>
    <row r="19" spans="1:14" s="9" customFormat="1" ht="13.5">
      <c r="A19" s="127" t="s">
        <v>5</v>
      </c>
      <c r="B19" s="126"/>
      <c r="C19" s="127" t="s">
        <v>5</v>
      </c>
      <c r="D19" s="126"/>
      <c r="E19" s="127" t="s">
        <v>5</v>
      </c>
      <c r="F19" s="126"/>
      <c r="G19" s="127" t="s">
        <v>5</v>
      </c>
      <c r="H19" s="126"/>
      <c r="I19" s="127" t="s">
        <v>5</v>
      </c>
      <c r="J19" s="126"/>
      <c r="K19" s="127" t="s">
        <v>5</v>
      </c>
      <c r="L19" s="126"/>
      <c r="M19" s="127" t="s">
        <v>5</v>
      </c>
      <c r="N19" s="126"/>
    </row>
    <row r="20" spans="1:14" s="10" customFormat="1" ht="13.5">
      <c r="A20" s="128" t="s">
        <v>5</v>
      </c>
      <c r="B20" s="129"/>
      <c r="C20" s="128" t="s">
        <v>5</v>
      </c>
      <c r="D20" s="129"/>
      <c r="E20" s="128" t="s">
        <v>5</v>
      </c>
      <c r="F20" s="129"/>
      <c r="G20" s="128" t="s">
        <v>5</v>
      </c>
      <c r="H20" s="129"/>
      <c r="I20" s="128" t="s">
        <v>5</v>
      </c>
      <c r="J20" s="129"/>
      <c r="K20" s="128" t="s">
        <v>5</v>
      </c>
      <c r="L20" s="129"/>
      <c r="M20" s="128" t="s">
        <v>5</v>
      </c>
      <c r="N20" s="129"/>
    </row>
    <row r="21" spans="1:14" s="9" customFormat="1" ht="17.25">
      <c r="A21" s="12">
        <f>Year!A41</f>
        <v>44668</v>
      </c>
      <c r="B21" s="13">
        <f>IF(ISERROR(MATCH(A21,event_dates,0)),"",INDEX(events,MATCH(A21,event_dates,0)))</f>
      </c>
      <c r="C21" s="12">
        <f>Year!B41</f>
        <v>44669</v>
      </c>
      <c r="D21" s="13">
        <f>IF(ISERROR(MATCH(C21,event_dates,0)),"",INDEX(events,MATCH(C21,event_dates,0)))</f>
      </c>
      <c r="E21" s="12">
        <f>Year!C41</f>
        <v>44670</v>
      </c>
      <c r="F21" s="13">
        <f>IF(ISERROR(MATCH(E21,event_dates,0)),"",INDEX(events,MATCH(E21,event_dates,0)))</f>
      </c>
      <c r="G21" s="12">
        <f>Year!D41</f>
        <v>44671</v>
      </c>
      <c r="H21" s="13">
        <f>IF(ISERROR(MATCH(G21,event_dates,0)),"",INDEX(events,MATCH(G21,event_dates,0)))</f>
      </c>
      <c r="I21" s="12">
        <f>Year!E41</f>
        <v>44672</v>
      </c>
      <c r="J21" s="13">
        <f>IF(ISERROR(MATCH(I21,event_dates,0)),"",INDEX(events,MATCH(I21,event_dates,0)))</f>
      </c>
      <c r="K21" s="12">
        <f>Year!F41</f>
        <v>44673</v>
      </c>
      <c r="L21" s="13">
        <f>IF(ISERROR(MATCH(K21,event_dates,0)),"",INDEX(events,MATCH(K21,event_dates,0)))</f>
      </c>
      <c r="M21" s="12">
        <f>Year!G41</f>
        <v>44674</v>
      </c>
      <c r="N21" s="13">
        <f>IF(ISERROR(MATCH(M21,event_dates,0)),"",INDEX(events,MATCH(M21,event_dates,0)))</f>
      </c>
    </row>
    <row r="22" spans="1:14" s="9" customFormat="1" ht="13.5">
      <c r="A22" s="125">
        <f ca="1">IF(ISERROR(MATCH(A21,event_dates,0)+MATCH(A21,OFFSET(event_dates,MATCH(A21,event_dates,0),0,500,1),0)),"",INDEX(events,MATCH(A21,event_dates,0)+MATCH(A21,OFFSET(event_dates,MATCH(A21,event_dates,0),0,500,1),0)))</f>
      </c>
      <c r="B22" s="126"/>
      <c r="C22" s="125">
        <f ca="1">IF(ISERROR(MATCH(C21,event_dates,0)+MATCH(C21,OFFSET(event_dates,MATCH(C21,event_dates,0),0,500,1),0)),"",INDEX(events,MATCH(C21,event_dates,0)+MATCH(C21,OFFSET(event_dates,MATCH(C21,event_dates,0),0,500,1),0)))</f>
      </c>
      <c r="D22" s="126"/>
      <c r="E22" s="125">
        <f ca="1">IF(ISERROR(MATCH(E21,event_dates,0)+MATCH(E21,OFFSET(event_dates,MATCH(E21,event_dates,0),0,500,1),0)),"",INDEX(events,MATCH(E21,event_dates,0)+MATCH(E21,OFFSET(event_dates,MATCH(E21,event_dates,0),0,500,1),0)))</f>
      </c>
      <c r="F22" s="126"/>
      <c r="G22" s="125">
        <f ca="1">IF(ISERROR(MATCH(G21,event_dates,0)+MATCH(G21,OFFSET(event_dates,MATCH(G21,event_dates,0),0,500,1),0)),"",INDEX(events,MATCH(G21,event_dates,0)+MATCH(G21,OFFSET(event_dates,MATCH(G21,event_dates,0),0,500,1),0)))</f>
      </c>
      <c r="H22" s="126"/>
      <c r="I22" s="125">
        <f ca="1">IF(ISERROR(MATCH(I21,event_dates,0)+MATCH(I21,OFFSET(event_dates,MATCH(I21,event_dates,0),0,500,1),0)),"",INDEX(events,MATCH(I21,event_dates,0)+MATCH(I21,OFFSET(event_dates,MATCH(I21,event_dates,0),0,500,1),0)))</f>
      </c>
      <c r="J22" s="126"/>
      <c r="K22" s="125">
        <f ca="1">IF(ISERROR(MATCH(K21,event_dates,0)+MATCH(K21,OFFSET(event_dates,MATCH(K21,event_dates,0),0,500,1),0)),"",INDEX(events,MATCH(K21,event_dates,0)+MATCH(K21,OFFSET(event_dates,MATCH(K21,event_dates,0),0,500,1),0)))</f>
      </c>
      <c r="L22" s="126"/>
      <c r="M22" s="125">
        <f ca="1">IF(ISERROR(MATCH(M21,event_dates,0)+MATCH(M21,OFFSET(event_dates,MATCH(M21,event_dates,0),0,500,1),0)),"",INDEX(events,MATCH(M21,event_dates,0)+MATCH(M21,OFFSET(event_dates,MATCH(M21,event_dates,0),0,500,1),0)))</f>
      </c>
      <c r="N22" s="126"/>
    </row>
    <row r="23" spans="1:14" s="9" customFormat="1" ht="13.5">
      <c r="A23" s="127"/>
      <c r="B23" s="126"/>
      <c r="C23" s="127"/>
      <c r="D23" s="126"/>
      <c r="E23" s="127"/>
      <c r="F23" s="126"/>
      <c r="G23" s="127"/>
      <c r="H23" s="126"/>
      <c r="I23" s="127"/>
      <c r="J23" s="126"/>
      <c r="K23" s="127"/>
      <c r="L23" s="126"/>
      <c r="M23" s="127"/>
      <c r="N23" s="126"/>
    </row>
    <row r="24" spans="1:14" s="9" customFormat="1" ht="13.5">
      <c r="A24" s="127"/>
      <c r="B24" s="126"/>
      <c r="C24" s="127"/>
      <c r="D24" s="126"/>
      <c r="E24" s="127"/>
      <c r="F24" s="126"/>
      <c r="G24" s="127"/>
      <c r="H24" s="126"/>
      <c r="I24" s="127"/>
      <c r="J24" s="126"/>
      <c r="K24" s="127"/>
      <c r="L24" s="126"/>
      <c r="M24" s="127"/>
      <c r="N24" s="126"/>
    </row>
    <row r="25" spans="1:14" s="9" customFormat="1" ht="13.5">
      <c r="A25" s="127" t="s">
        <v>5</v>
      </c>
      <c r="B25" s="126"/>
      <c r="C25" s="127" t="s">
        <v>5</v>
      </c>
      <c r="D25" s="126"/>
      <c r="E25" s="127" t="s">
        <v>5</v>
      </c>
      <c r="F25" s="126"/>
      <c r="G25" s="127" t="s">
        <v>5</v>
      </c>
      <c r="H25" s="126"/>
      <c r="I25" s="127" t="s">
        <v>5</v>
      </c>
      <c r="J25" s="126"/>
      <c r="K25" s="127" t="s">
        <v>5</v>
      </c>
      <c r="L25" s="126"/>
      <c r="M25" s="127" t="s">
        <v>5</v>
      </c>
      <c r="N25" s="126"/>
    </row>
    <row r="26" spans="1:14" s="10" customFormat="1" ht="13.5">
      <c r="A26" s="128" t="s">
        <v>5</v>
      </c>
      <c r="B26" s="129"/>
      <c r="C26" s="128" t="s">
        <v>5</v>
      </c>
      <c r="D26" s="129"/>
      <c r="E26" s="128" t="s">
        <v>5</v>
      </c>
      <c r="F26" s="129"/>
      <c r="G26" s="128" t="s">
        <v>5</v>
      </c>
      <c r="H26" s="129"/>
      <c r="I26" s="128" t="s">
        <v>5</v>
      </c>
      <c r="J26" s="129"/>
      <c r="K26" s="128" t="s">
        <v>5</v>
      </c>
      <c r="L26" s="129"/>
      <c r="M26" s="128" t="s">
        <v>5</v>
      </c>
      <c r="N26" s="129"/>
    </row>
    <row r="27" spans="1:14" s="9" customFormat="1" ht="17.25">
      <c r="A27" s="12">
        <f>Year!A42</f>
        <v>44675</v>
      </c>
      <c r="B27" s="13">
        <f>IF(ISERROR(MATCH(A27,event_dates,0)),"",INDEX(events,MATCH(A27,event_dates,0)))</f>
      </c>
      <c r="C27" s="12">
        <f>Year!B42</f>
        <v>44676</v>
      </c>
      <c r="D27" s="13">
        <f>IF(ISERROR(MATCH(C27,event_dates,0)),"",INDEX(events,MATCH(C27,event_dates,0)))</f>
      </c>
      <c r="E27" s="12">
        <f>Year!C42</f>
        <v>44677</v>
      </c>
      <c r="F27" s="13">
        <f>IF(ISERROR(MATCH(E27,event_dates,0)),"",INDEX(events,MATCH(E27,event_dates,0)))</f>
      </c>
      <c r="G27" s="12">
        <f>Year!D42</f>
        <v>44678</v>
      </c>
      <c r="H27" s="13">
        <f>IF(ISERROR(MATCH(G27,event_dates,0)),"",INDEX(events,MATCH(G27,event_dates,0)))</f>
      </c>
      <c r="I27" s="12">
        <f>Year!E42</f>
        <v>44679</v>
      </c>
      <c r="J27" s="13">
        <f>IF(ISERROR(MATCH(I27,event_dates,0)),"",INDEX(events,MATCH(I27,event_dates,0)))</f>
      </c>
      <c r="K27" s="12">
        <f>Year!F42</f>
        <v>44680</v>
      </c>
      <c r="L27" s="13">
        <f>IF(ISERROR(MATCH(K27,event_dates,0)),"",INDEX(events,MATCH(K27,event_dates,0)))</f>
      </c>
      <c r="M27" s="12">
        <f>Year!G42</f>
        <v>44681</v>
      </c>
      <c r="N27" s="13">
        <f>IF(ISERROR(MATCH(M27,event_dates,0)),"",INDEX(events,MATCH(M27,event_dates,0)))</f>
      </c>
    </row>
    <row r="28" spans="1:14" s="9" customFormat="1" ht="13.5">
      <c r="A28" s="125">
        <f ca="1">IF(ISERROR(MATCH(A27,event_dates,0)+MATCH(A27,OFFSET(event_dates,MATCH(A27,event_dates,0),0,500,1),0)),"",INDEX(events,MATCH(A27,event_dates,0)+MATCH(A27,OFFSET(event_dates,MATCH(A27,event_dates,0),0,500,1),0)))</f>
      </c>
      <c r="B28" s="126"/>
      <c r="C28" s="125">
        <f ca="1">IF(ISERROR(MATCH(C27,event_dates,0)+MATCH(C27,OFFSET(event_dates,MATCH(C27,event_dates,0),0,500,1),0)),"",INDEX(events,MATCH(C27,event_dates,0)+MATCH(C27,OFFSET(event_dates,MATCH(C27,event_dates,0),0,500,1),0)))</f>
      </c>
      <c r="D28" s="126"/>
      <c r="E28" s="125">
        <f ca="1">IF(ISERROR(MATCH(E27,event_dates,0)+MATCH(E27,OFFSET(event_dates,MATCH(E27,event_dates,0),0,500,1),0)),"",INDEX(events,MATCH(E27,event_dates,0)+MATCH(E27,OFFSET(event_dates,MATCH(E27,event_dates,0),0,500,1),0)))</f>
      </c>
      <c r="F28" s="126"/>
      <c r="G28" s="125">
        <f ca="1">IF(ISERROR(MATCH(G27,event_dates,0)+MATCH(G27,OFFSET(event_dates,MATCH(G27,event_dates,0),0,500,1),0)),"",INDEX(events,MATCH(G27,event_dates,0)+MATCH(G27,OFFSET(event_dates,MATCH(G27,event_dates,0),0,500,1),0)))</f>
      </c>
      <c r="H28" s="126"/>
      <c r="I28" s="125">
        <f ca="1">IF(ISERROR(MATCH(I27,event_dates,0)+MATCH(I27,OFFSET(event_dates,MATCH(I27,event_dates,0),0,500,1),0)),"",INDEX(events,MATCH(I27,event_dates,0)+MATCH(I27,OFFSET(event_dates,MATCH(I27,event_dates,0),0,500,1),0)))</f>
      </c>
      <c r="J28" s="126"/>
      <c r="K28" s="125">
        <f ca="1">IF(ISERROR(MATCH(K27,event_dates,0)+MATCH(K27,OFFSET(event_dates,MATCH(K27,event_dates,0),0,500,1),0)),"",INDEX(events,MATCH(K27,event_dates,0)+MATCH(K27,OFFSET(event_dates,MATCH(K27,event_dates,0),0,500,1),0)))</f>
      </c>
      <c r="L28" s="126"/>
      <c r="M28" s="125">
        <f ca="1">IF(ISERROR(MATCH(M27,event_dates,0)+MATCH(M27,OFFSET(event_dates,MATCH(M27,event_dates,0),0,500,1),0)),"",INDEX(events,MATCH(M27,event_dates,0)+MATCH(M27,OFFSET(event_dates,MATCH(M27,event_dates,0),0,500,1),0)))</f>
      </c>
      <c r="N28" s="126"/>
    </row>
    <row r="29" spans="1:14" s="9" customFormat="1" ht="13.5">
      <c r="A29" s="127"/>
      <c r="B29" s="126"/>
      <c r="C29" s="127"/>
      <c r="D29" s="126"/>
      <c r="E29" s="127"/>
      <c r="F29" s="126"/>
      <c r="G29" s="127"/>
      <c r="H29" s="126"/>
      <c r="I29" s="127"/>
      <c r="J29" s="126"/>
      <c r="K29" s="127"/>
      <c r="L29" s="126"/>
      <c r="M29" s="127"/>
      <c r="N29" s="126"/>
    </row>
    <row r="30" spans="1:14" s="9" customFormat="1" ht="13.5">
      <c r="A30" s="127"/>
      <c r="B30" s="126"/>
      <c r="C30" s="127"/>
      <c r="D30" s="126"/>
      <c r="E30" s="127"/>
      <c r="F30" s="126"/>
      <c r="G30" s="127"/>
      <c r="H30" s="126"/>
      <c r="I30" s="127"/>
      <c r="J30" s="126"/>
      <c r="K30" s="127"/>
      <c r="L30" s="126"/>
      <c r="M30" s="127"/>
      <c r="N30" s="126"/>
    </row>
    <row r="31" spans="1:14" s="9" customFormat="1" ht="13.5">
      <c r="A31" s="127" t="s">
        <v>5</v>
      </c>
      <c r="B31" s="126"/>
      <c r="C31" s="127" t="s">
        <v>5</v>
      </c>
      <c r="D31" s="126"/>
      <c r="E31" s="127" t="s">
        <v>5</v>
      </c>
      <c r="F31" s="126"/>
      <c r="G31" s="127" t="s">
        <v>5</v>
      </c>
      <c r="H31" s="126"/>
      <c r="I31" s="127" t="s">
        <v>5</v>
      </c>
      <c r="J31" s="126"/>
      <c r="K31" s="127" t="s">
        <v>5</v>
      </c>
      <c r="L31" s="126"/>
      <c r="M31" s="127" t="s">
        <v>5</v>
      </c>
      <c r="N31" s="126"/>
    </row>
    <row r="32" spans="1:14" s="10" customFormat="1" ht="13.5">
      <c r="A32" s="128" t="s">
        <v>5</v>
      </c>
      <c r="B32" s="129"/>
      <c r="C32" s="128" t="s">
        <v>5</v>
      </c>
      <c r="D32" s="129"/>
      <c r="E32" s="128" t="s">
        <v>5</v>
      </c>
      <c r="F32" s="129"/>
      <c r="G32" s="128" t="s">
        <v>5</v>
      </c>
      <c r="H32" s="129"/>
      <c r="I32" s="128" t="s">
        <v>5</v>
      </c>
      <c r="J32" s="129"/>
      <c r="K32" s="128" t="s">
        <v>5</v>
      </c>
      <c r="L32" s="129"/>
      <c r="M32" s="128" t="s">
        <v>5</v>
      </c>
      <c r="N32" s="129"/>
    </row>
    <row r="33" spans="1:14" ht="17.25">
      <c r="A33" s="12">
        <f>Year!A43</f>
      </c>
      <c r="B33" s="13">
        <f>IF(ISERROR(MATCH(A33,event_dates,0)),"",INDEX(events,MATCH(A33,event_dates,0)))</f>
      </c>
      <c r="C33" s="12">
        <f>Year!B43</f>
      </c>
      <c r="D33" s="13">
        <f>IF(ISERROR(MATCH(C33,event_dates,0)),"",INDEX(events,MATCH(C33,event_dates,0)))</f>
      </c>
      <c r="E33" s="21" t="s">
        <v>7</v>
      </c>
      <c r="F33" s="6"/>
      <c r="G33" s="17"/>
      <c r="H33" s="17"/>
      <c r="I33" s="17"/>
      <c r="J33" s="17"/>
      <c r="K33" s="17"/>
      <c r="L33" s="17"/>
      <c r="M33" s="17"/>
      <c r="N33" s="22"/>
    </row>
    <row r="34" spans="1:14" ht="13.5">
      <c r="A34" s="125">
        <f ca="1">IF(ISERROR(MATCH(A33,event_dates,0)+MATCH(A33,OFFSET(event_dates,MATCH(A33,event_dates,0),0,500,1),0)),"",INDEX(events,MATCH(A33,event_dates,0)+MATCH(A33,OFFSET(event_dates,MATCH(A33,event_dates,0),0,500,1),0)))</f>
      </c>
      <c r="B34" s="126"/>
      <c r="C34" s="125">
        <f ca="1">IF(ISERROR(MATCH(C33,event_dates,0)+MATCH(C33,OFFSET(event_dates,MATCH(C33,event_dates,0),0,500,1),0)),"",INDEX(events,MATCH(C33,event_dates,0)+MATCH(C33,OFFSET(event_dates,MATCH(C33,event_dates,0),0,500,1),0)))</f>
      </c>
      <c r="D34" s="126"/>
      <c r="E34" s="14"/>
      <c r="F34" s="11"/>
      <c r="G34" s="11"/>
      <c r="H34" s="11"/>
      <c r="I34" s="11"/>
      <c r="J34" s="11"/>
      <c r="K34" s="11"/>
      <c r="L34" s="11"/>
      <c r="M34" s="11"/>
      <c r="N34" s="15"/>
    </row>
    <row r="35" spans="1:14" ht="13.5">
      <c r="A35" s="127"/>
      <c r="B35" s="126"/>
      <c r="C35" s="127"/>
      <c r="D35" s="126"/>
      <c r="E35" s="14"/>
      <c r="F35" s="11"/>
      <c r="G35" s="11"/>
      <c r="H35" s="11"/>
      <c r="I35" s="11"/>
      <c r="J35" s="11"/>
      <c r="K35" s="11"/>
      <c r="L35" s="11"/>
      <c r="M35" s="11"/>
      <c r="N35" s="15"/>
    </row>
    <row r="36" spans="1:14" ht="13.5">
      <c r="A36" s="127"/>
      <c r="B36" s="126"/>
      <c r="C36" s="127"/>
      <c r="D36" s="126"/>
      <c r="E36" s="14"/>
      <c r="F36" s="11"/>
      <c r="G36" s="11"/>
      <c r="H36" s="11"/>
      <c r="I36" s="11"/>
      <c r="J36" s="11"/>
      <c r="K36" s="11"/>
      <c r="L36" s="11"/>
      <c r="M36" s="11"/>
      <c r="N36" s="15"/>
    </row>
    <row r="37" spans="1:14" ht="13.5">
      <c r="A37" s="127" t="s">
        <v>5</v>
      </c>
      <c r="B37" s="126"/>
      <c r="C37" s="127" t="s">
        <v>5</v>
      </c>
      <c r="D37" s="126"/>
      <c r="E37" s="14"/>
      <c r="F37" s="11"/>
      <c r="G37" s="11"/>
      <c r="H37" s="11"/>
      <c r="I37" s="11"/>
      <c r="J37" s="11"/>
      <c r="K37" s="11"/>
      <c r="L37" s="11"/>
      <c r="M37" s="134" t="s">
        <v>15</v>
      </c>
      <c r="N37" s="135"/>
    </row>
    <row r="38" spans="1:14" ht="13.5">
      <c r="A38" s="128" t="s">
        <v>5</v>
      </c>
      <c r="B38" s="129"/>
      <c r="C38" s="130" t="s">
        <v>2</v>
      </c>
      <c r="D38" s="131"/>
      <c r="E38" s="18"/>
      <c r="F38" s="16"/>
      <c r="G38" s="16"/>
      <c r="H38" s="16"/>
      <c r="I38" s="16"/>
      <c r="J38" s="16"/>
      <c r="K38" s="132" t="s">
        <v>11</v>
      </c>
      <c r="L38" s="132"/>
      <c r="M38" s="132"/>
      <c r="N38" s="133"/>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A7:B7"/>
    <mergeCell ref="C7:D7"/>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39" t="str">
        <f>IF(Year!$Q$4="","",Year!$Q$4)</f>
        <v>FOOD SERVICE MANAGERS AND ASST MGRS/197 DAYS</v>
      </c>
      <c r="B1" s="139"/>
      <c r="C1" s="139"/>
      <c r="D1" s="139"/>
      <c r="E1" s="139"/>
      <c r="F1" s="139"/>
      <c r="G1" s="139"/>
      <c r="H1" s="138">
        <f>Year!I36</f>
        <v>44682</v>
      </c>
      <c r="I1" s="138"/>
      <c r="J1" s="138"/>
      <c r="K1" s="138"/>
      <c r="L1" s="138"/>
      <c r="M1" s="138"/>
      <c r="N1" s="138"/>
    </row>
    <row r="2" spans="1:14" s="9" customFormat="1" ht="15">
      <c r="A2" s="124" t="str">
        <f>1!A2:B2</f>
        <v>Sunday</v>
      </c>
      <c r="B2" s="122"/>
      <c r="C2" s="122" t="str">
        <f>1!C2:D2</f>
        <v>Monday</v>
      </c>
      <c r="D2" s="122"/>
      <c r="E2" s="122" t="str">
        <f>1!E2:F2</f>
        <v>Tuesday</v>
      </c>
      <c r="F2" s="122"/>
      <c r="G2" s="122" t="str">
        <f>1!G2:H2</f>
        <v>Wednesday</v>
      </c>
      <c r="H2" s="122"/>
      <c r="I2" s="122" t="str">
        <f>1!I2:J2</f>
        <v>Thursday</v>
      </c>
      <c r="J2" s="122"/>
      <c r="K2" s="122" t="str">
        <f>1!K2:L2</f>
        <v>Friday</v>
      </c>
      <c r="L2" s="122"/>
      <c r="M2" s="122" t="str">
        <f>1!M2:N2</f>
        <v>Saturday</v>
      </c>
      <c r="N2" s="123"/>
    </row>
    <row r="3" spans="1:14" s="9" customFormat="1" ht="17.25">
      <c r="A3" s="12">
        <f>Year!I38</f>
        <v>44682</v>
      </c>
      <c r="B3" s="13">
        <f>IF(ISERROR(MATCH(A3,event_dates,0)),"",INDEX(events,MATCH(A3,event_dates,0)))</f>
      </c>
      <c r="C3" s="12">
        <f>Year!J38</f>
        <v>44683</v>
      </c>
      <c r="D3" s="13">
        <f>IF(ISERROR(MATCH(C3,event_dates,0)),"",INDEX(events,MATCH(C3,event_dates,0)))</f>
      </c>
      <c r="E3" s="12">
        <f>Year!K38</f>
        <v>44684</v>
      </c>
      <c r="F3" s="13">
        <f>IF(ISERROR(MATCH(E3,event_dates,0)),"",INDEX(events,MATCH(E3,event_dates,0)))</f>
      </c>
      <c r="G3" s="12">
        <f>Year!L38</f>
        <v>44685</v>
      </c>
      <c r="H3" s="13">
        <f>IF(ISERROR(MATCH(G3,event_dates,0)),"",INDEX(events,MATCH(G3,event_dates,0)))</f>
      </c>
      <c r="I3" s="12">
        <f>Year!M38</f>
        <v>44686</v>
      </c>
      <c r="J3" s="13">
        <f>IF(ISERROR(MATCH(I3,event_dates,0)),"",INDEX(events,MATCH(I3,event_dates,0)))</f>
      </c>
      <c r="K3" s="12">
        <f>Year!N38</f>
        <v>44687</v>
      </c>
      <c r="L3" s="13">
        <f>IF(ISERROR(MATCH(K3,event_dates,0)),"",INDEX(events,MATCH(K3,event_dates,0)))</f>
      </c>
      <c r="M3" s="12">
        <f>Year!O38</f>
        <v>44688</v>
      </c>
      <c r="N3" s="13">
        <f>IF(ISERROR(MATCH(M3,event_dates,0)),"",INDEX(events,MATCH(M3,event_dates,0)))</f>
      </c>
    </row>
    <row r="4" spans="1:14" s="9" customFormat="1" ht="13.5">
      <c r="A4" s="125">
        <f ca="1">IF(ISERROR(MATCH(A3,event_dates,0)+MATCH(A3,OFFSET(event_dates,MATCH(A3,event_dates,0),0,500,1),0)),"",INDEX(events,MATCH(A3,event_dates,0)+MATCH(A3,OFFSET(event_dates,MATCH(A3,event_dates,0),0,500,1),0)))</f>
      </c>
      <c r="B4" s="126"/>
      <c r="C4" s="125">
        <f ca="1">IF(ISERROR(MATCH(C3,event_dates,0)+MATCH(C3,OFFSET(event_dates,MATCH(C3,event_dates,0),0,500,1),0)),"",INDEX(events,MATCH(C3,event_dates,0)+MATCH(C3,OFFSET(event_dates,MATCH(C3,event_dates,0),0,500,1),0)))</f>
      </c>
      <c r="D4" s="126"/>
      <c r="E4" s="125">
        <f ca="1">IF(ISERROR(MATCH(E3,event_dates,0)+MATCH(E3,OFFSET(event_dates,MATCH(E3,event_dates,0),0,500,1),0)),"",INDEX(events,MATCH(E3,event_dates,0)+MATCH(E3,OFFSET(event_dates,MATCH(E3,event_dates,0),0,500,1),0)))</f>
      </c>
      <c r="F4" s="126"/>
      <c r="G4" s="125">
        <f ca="1">IF(ISERROR(MATCH(G3,event_dates,0)+MATCH(G3,OFFSET(event_dates,MATCH(G3,event_dates,0),0,500,1),0)),"",INDEX(events,MATCH(G3,event_dates,0)+MATCH(G3,OFFSET(event_dates,MATCH(G3,event_dates,0),0,500,1),0)))</f>
      </c>
      <c r="H4" s="126"/>
      <c r="I4" s="125">
        <f ca="1">IF(ISERROR(MATCH(I3,event_dates,0)+MATCH(I3,OFFSET(event_dates,MATCH(I3,event_dates,0),0,500,1),0)),"",INDEX(events,MATCH(I3,event_dates,0)+MATCH(I3,OFFSET(event_dates,MATCH(I3,event_dates,0),0,500,1),0)))</f>
      </c>
      <c r="J4" s="126"/>
      <c r="K4" s="125">
        <f ca="1">IF(ISERROR(MATCH(K3,event_dates,0)+MATCH(K3,OFFSET(event_dates,MATCH(K3,event_dates,0),0,500,1),0)),"",INDEX(events,MATCH(K3,event_dates,0)+MATCH(K3,OFFSET(event_dates,MATCH(K3,event_dates,0),0,500,1),0)))</f>
      </c>
      <c r="L4" s="126"/>
      <c r="M4" s="125">
        <f ca="1">IF(ISERROR(MATCH(M3,event_dates,0)+MATCH(M3,OFFSET(event_dates,MATCH(M3,event_dates,0),0,500,1),0)),"",INDEX(events,MATCH(M3,event_dates,0)+MATCH(M3,OFFSET(event_dates,MATCH(M3,event_dates,0),0,500,1),0)))</f>
      </c>
      <c r="N4" s="126"/>
    </row>
    <row r="5" spans="1:14" s="9" customFormat="1" ht="13.5">
      <c r="A5" s="127"/>
      <c r="B5" s="126"/>
      <c r="C5" s="127"/>
      <c r="D5" s="126"/>
      <c r="E5" s="127"/>
      <c r="F5" s="126"/>
      <c r="G5" s="127"/>
      <c r="H5" s="126"/>
      <c r="I5" s="127"/>
      <c r="J5" s="126"/>
      <c r="K5" s="127"/>
      <c r="L5" s="126"/>
      <c r="M5" s="127"/>
      <c r="N5" s="126"/>
    </row>
    <row r="6" spans="1:14" s="9" customFormat="1" ht="13.5">
      <c r="A6" s="127"/>
      <c r="B6" s="126"/>
      <c r="C6" s="127"/>
      <c r="D6" s="126"/>
      <c r="E6" s="127"/>
      <c r="F6" s="126"/>
      <c r="G6" s="127"/>
      <c r="H6" s="126"/>
      <c r="I6" s="127"/>
      <c r="J6" s="126"/>
      <c r="K6" s="127"/>
      <c r="L6" s="126"/>
      <c r="M6" s="127"/>
      <c r="N6" s="126"/>
    </row>
    <row r="7" spans="1:14" s="9" customFormat="1" ht="13.5">
      <c r="A7" s="127" t="s">
        <v>5</v>
      </c>
      <c r="B7" s="126"/>
      <c r="C7" s="127" t="s">
        <v>5</v>
      </c>
      <c r="D7" s="126"/>
      <c r="E7" s="127" t="s">
        <v>5</v>
      </c>
      <c r="F7" s="126"/>
      <c r="G7" s="127" t="s">
        <v>5</v>
      </c>
      <c r="H7" s="126"/>
      <c r="I7" s="127" t="s">
        <v>5</v>
      </c>
      <c r="J7" s="126"/>
      <c r="K7" s="127" t="s">
        <v>5</v>
      </c>
      <c r="L7" s="126"/>
      <c r="M7" s="127" t="s">
        <v>5</v>
      </c>
      <c r="N7" s="126"/>
    </row>
    <row r="8" spans="1:14" s="10" customFormat="1" ht="13.5">
      <c r="A8" s="128" t="s">
        <v>5</v>
      </c>
      <c r="B8" s="129"/>
      <c r="C8" s="128" t="s">
        <v>5</v>
      </c>
      <c r="D8" s="129"/>
      <c r="E8" s="128" t="s">
        <v>5</v>
      </c>
      <c r="F8" s="129"/>
      <c r="G8" s="128" t="s">
        <v>5</v>
      </c>
      <c r="H8" s="129"/>
      <c r="I8" s="128" t="s">
        <v>5</v>
      </c>
      <c r="J8" s="129"/>
      <c r="K8" s="128" t="s">
        <v>5</v>
      </c>
      <c r="L8" s="129"/>
      <c r="M8" s="128" t="s">
        <v>5</v>
      </c>
      <c r="N8" s="129"/>
    </row>
    <row r="9" spans="1:14" s="9" customFormat="1" ht="17.25">
      <c r="A9" s="12">
        <f>Year!I39</f>
        <v>44689</v>
      </c>
      <c r="B9" s="13">
        <f>IF(ISERROR(MATCH(A9,event_dates,0)),"",INDEX(events,MATCH(A9,event_dates,0)))</f>
      </c>
      <c r="C9" s="12">
        <f>Year!J39</f>
        <v>44690</v>
      </c>
      <c r="D9" s="13">
        <f>IF(ISERROR(MATCH(C9,event_dates,0)),"",INDEX(events,MATCH(C9,event_dates,0)))</f>
      </c>
      <c r="E9" s="12">
        <f>Year!K39</f>
        <v>44691</v>
      </c>
      <c r="F9" s="13">
        <f>IF(ISERROR(MATCH(E9,event_dates,0)),"",INDEX(events,MATCH(E9,event_dates,0)))</f>
      </c>
      <c r="G9" s="12">
        <f>Year!L39</f>
        <v>44692</v>
      </c>
      <c r="H9" s="13">
        <f>IF(ISERROR(MATCH(G9,event_dates,0)),"",INDEX(events,MATCH(G9,event_dates,0)))</f>
      </c>
      <c r="I9" s="12">
        <f>Year!M39</f>
        <v>44693</v>
      </c>
      <c r="J9" s="13">
        <f>IF(ISERROR(MATCH(I9,event_dates,0)),"",INDEX(events,MATCH(I9,event_dates,0)))</f>
      </c>
      <c r="K9" s="12">
        <f>Year!N39</f>
        <v>44694</v>
      </c>
      <c r="L9" s="13">
        <f>IF(ISERROR(MATCH(K9,event_dates,0)),"",INDEX(events,MATCH(K9,event_dates,0)))</f>
      </c>
      <c r="M9" s="12">
        <f>Year!O39</f>
        <v>44695</v>
      </c>
      <c r="N9" s="13">
        <f>IF(ISERROR(MATCH(M9,event_dates,0)),"",INDEX(events,MATCH(M9,event_dates,0)))</f>
      </c>
    </row>
    <row r="10" spans="1:14" s="9" customFormat="1" ht="13.5">
      <c r="A10" s="125">
        <f ca="1">IF(ISERROR(MATCH(A9,event_dates,0)+MATCH(A9,OFFSET(event_dates,MATCH(A9,event_dates,0),0,500,1),0)),"",INDEX(events,MATCH(A9,event_dates,0)+MATCH(A9,OFFSET(event_dates,MATCH(A9,event_dates,0),0,500,1),0)))</f>
      </c>
      <c r="B10" s="126"/>
      <c r="C10" s="125">
        <f ca="1">IF(ISERROR(MATCH(C9,event_dates,0)+MATCH(C9,OFFSET(event_dates,MATCH(C9,event_dates,0),0,500,1),0)),"",INDEX(events,MATCH(C9,event_dates,0)+MATCH(C9,OFFSET(event_dates,MATCH(C9,event_dates,0),0,500,1),0)))</f>
      </c>
      <c r="D10" s="126"/>
      <c r="E10" s="125">
        <f ca="1">IF(ISERROR(MATCH(E9,event_dates,0)+MATCH(E9,OFFSET(event_dates,MATCH(E9,event_dates,0),0,500,1),0)),"",INDEX(events,MATCH(E9,event_dates,0)+MATCH(E9,OFFSET(event_dates,MATCH(E9,event_dates,0),0,500,1),0)))</f>
      </c>
      <c r="F10" s="126"/>
      <c r="G10" s="125">
        <f ca="1">IF(ISERROR(MATCH(G9,event_dates,0)+MATCH(G9,OFFSET(event_dates,MATCH(G9,event_dates,0),0,500,1),0)),"",INDEX(events,MATCH(G9,event_dates,0)+MATCH(G9,OFFSET(event_dates,MATCH(G9,event_dates,0),0,500,1),0)))</f>
      </c>
      <c r="H10" s="126"/>
      <c r="I10" s="125">
        <f ca="1">IF(ISERROR(MATCH(I9,event_dates,0)+MATCH(I9,OFFSET(event_dates,MATCH(I9,event_dates,0),0,500,1),0)),"",INDEX(events,MATCH(I9,event_dates,0)+MATCH(I9,OFFSET(event_dates,MATCH(I9,event_dates,0),0,500,1),0)))</f>
      </c>
      <c r="J10" s="126"/>
      <c r="K10" s="125">
        <f ca="1">IF(ISERROR(MATCH(K9,event_dates,0)+MATCH(K9,OFFSET(event_dates,MATCH(K9,event_dates,0),0,500,1),0)),"",INDEX(events,MATCH(K9,event_dates,0)+MATCH(K9,OFFSET(event_dates,MATCH(K9,event_dates,0),0,500,1),0)))</f>
      </c>
      <c r="L10" s="126"/>
      <c r="M10" s="125">
        <f ca="1">IF(ISERROR(MATCH(M9,event_dates,0)+MATCH(M9,OFFSET(event_dates,MATCH(M9,event_dates,0),0,500,1),0)),"",INDEX(events,MATCH(M9,event_dates,0)+MATCH(M9,OFFSET(event_dates,MATCH(M9,event_dates,0),0,500,1),0)))</f>
      </c>
      <c r="N10" s="126"/>
    </row>
    <row r="11" spans="1:14" s="9" customFormat="1" ht="13.5">
      <c r="A11" s="127"/>
      <c r="B11" s="126"/>
      <c r="C11" s="127"/>
      <c r="D11" s="126"/>
      <c r="E11" s="127"/>
      <c r="F11" s="126"/>
      <c r="G11" s="127"/>
      <c r="H11" s="126"/>
      <c r="I11" s="127"/>
      <c r="J11" s="126"/>
      <c r="K11" s="127"/>
      <c r="L11" s="126"/>
      <c r="M11" s="127"/>
      <c r="N11" s="126"/>
    </row>
    <row r="12" spans="1:14" s="9" customFormat="1" ht="13.5">
      <c r="A12" s="127"/>
      <c r="B12" s="126"/>
      <c r="C12" s="127"/>
      <c r="D12" s="126"/>
      <c r="E12" s="127"/>
      <c r="F12" s="126"/>
      <c r="G12" s="127"/>
      <c r="H12" s="126"/>
      <c r="I12" s="127"/>
      <c r="J12" s="126"/>
      <c r="K12" s="127"/>
      <c r="L12" s="126"/>
      <c r="M12" s="127"/>
      <c r="N12" s="126"/>
    </row>
    <row r="13" spans="1:14" s="9" customFormat="1" ht="13.5">
      <c r="A13" s="127" t="s">
        <v>5</v>
      </c>
      <c r="B13" s="126"/>
      <c r="C13" s="127" t="s">
        <v>5</v>
      </c>
      <c r="D13" s="126"/>
      <c r="E13" s="127" t="s">
        <v>5</v>
      </c>
      <c r="F13" s="126"/>
      <c r="G13" s="127" t="s">
        <v>5</v>
      </c>
      <c r="H13" s="126"/>
      <c r="I13" s="127" t="s">
        <v>5</v>
      </c>
      <c r="J13" s="126"/>
      <c r="K13" s="127" t="s">
        <v>5</v>
      </c>
      <c r="L13" s="126"/>
      <c r="M13" s="127" t="s">
        <v>5</v>
      </c>
      <c r="N13" s="126"/>
    </row>
    <row r="14" spans="1:14" s="10" customFormat="1" ht="13.5">
      <c r="A14" s="128" t="s">
        <v>5</v>
      </c>
      <c r="B14" s="129"/>
      <c r="C14" s="128" t="s">
        <v>5</v>
      </c>
      <c r="D14" s="129"/>
      <c r="E14" s="128" t="s">
        <v>5</v>
      </c>
      <c r="F14" s="129"/>
      <c r="G14" s="128" t="s">
        <v>5</v>
      </c>
      <c r="H14" s="129"/>
      <c r="I14" s="128" t="s">
        <v>5</v>
      </c>
      <c r="J14" s="129"/>
      <c r="K14" s="128" t="s">
        <v>5</v>
      </c>
      <c r="L14" s="129"/>
      <c r="M14" s="128" t="s">
        <v>5</v>
      </c>
      <c r="N14" s="129"/>
    </row>
    <row r="15" spans="1:14" s="9" customFormat="1" ht="17.25">
      <c r="A15" s="12">
        <f>Year!I40</f>
        <v>44696</v>
      </c>
      <c r="B15" s="13">
        <f>IF(ISERROR(MATCH(A15,event_dates,0)),"",INDEX(events,MATCH(A15,event_dates,0)))</f>
      </c>
      <c r="C15" s="12">
        <f>Year!J40</f>
        <v>44697</v>
      </c>
      <c r="D15" s="13">
        <f>IF(ISERROR(MATCH(C15,event_dates,0)),"",INDEX(events,MATCH(C15,event_dates,0)))</f>
      </c>
      <c r="E15" s="12">
        <f>Year!K40</f>
        <v>44698</v>
      </c>
      <c r="F15" s="13">
        <f>IF(ISERROR(MATCH(E15,event_dates,0)),"",INDEX(events,MATCH(E15,event_dates,0)))</f>
      </c>
      <c r="G15" s="12">
        <f>Year!L40</f>
        <v>44699</v>
      </c>
      <c r="H15" s="13">
        <f>IF(ISERROR(MATCH(G15,event_dates,0)),"",INDEX(events,MATCH(G15,event_dates,0)))</f>
      </c>
      <c r="I15" s="12">
        <f>Year!M40</f>
        <v>44700</v>
      </c>
      <c r="J15" s="13">
        <f>IF(ISERROR(MATCH(I15,event_dates,0)),"",INDEX(events,MATCH(I15,event_dates,0)))</f>
      </c>
      <c r="K15" s="12">
        <f>Year!N40</f>
        <v>44701</v>
      </c>
      <c r="L15" s="13">
        <f>IF(ISERROR(MATCH(K15,event_dates,0)),"",INDEX(events,MATCH(K15,event_dates,0)))</f>
      </c>
      <c r="M15" s="12">
        <f>Year!O40</f>
        <v>44702</v>
      </c>
      <c r="N15" s="13">
        <f>IF(ISERROR(MATCH(M15,event_dates,0)),"",INDEX(events,MATCH(M15,event_dates,0)))</f>
      </c>
    </row>
    <row r="16" spans="1:14" s="9" customFormat="1" ht="13.5">
      <c r="A16" s="125">
        <f ca="1">IF(ISERROR(MATCH(A15,event_dates,0)+MATCH(A15,OFFSET(event_dates,MATCH(A15,event_dates,0),0,500,1),0)),"",INDEX(events,MATCH(A15,event_dates,0)+MATCH(A15,OFFSET(event_dates,MATCH(A15,event_dates,0),0,500,1),0)))</f>
      </c>
      <c r="B16" s="126"/>
      <c r="C16" s="125">
        <f ca="1">IF(ISERROR(MATCH(C15,event_dates,0)+MATCH(C15,OFFSET(event_dates,MATCH(C15,event_dates,0),0,500,1),0)),"",INDEX(events,MATCH(C15,event_dates,0)+MATCH(C15,OFFSET(event_dates,MATCH(C15,event_dates,0),0,500,1),0)))</f>
      </c>
      <c r="D16" s="126"/>
      <c r="E16" s="125">
        <f ca="1">IF(ISERROR(MATCH(E15,event_dates,0)+MATCH(E15,OFFSET(event_dates,MATCH(E15,event_dates,0),0,500,1),0)),"",INDEX(events,MATCH(E15,event_dates,0)+MATCH(E15,OFFSET(event_dates,MATCH(E15,event_dates,0),0,500,1),0)))</f>
      </c>
      <c r="F16" s="126"/>
      <c r="G16" s="125">
        <f ca="1">IF(ISERROR(MATCH(G15,event_dates,0)+MATCH(G15,OFFSET(event_dates,MATCH(G15,event_dates,0),0,500,1),0)),"",INDEX(events,MATCH(G15,event_dates,0)+MATCH(G15,OFFSET(event_dates,MATCH(G15,event_dates,0),0,500,1),0)))</f>
      </c>
      <c r="H16" s="126"/>
      <c r="I16" s="125">
        <f ca="1">IF(ISERROR(MATCH(I15,event_dates,0)+MATCH(I15,OFFSET(event_dates,MATCH(I15,event_dates,0),0,500,1),0)),"",INDEX(events,MATCH(I15,event_dates,0)+MATCH(I15,OFFSET(event_dates,MATCH(I15,event_dates,0),0,500,1),0)))</f>
      </c>
      <c r="J16" s="126"/>
      <c r="K16" s="125">
        <f ca="1">IF(ISERROR(MATCH(K15,event_dates,0)+MATCH(K15,OFFSET(event_dates,MATCH(K15,event_dates,0),0,500,1),0)),"",INDEX(events,MATCH(K15,event_dates,0)+MATCH(K15,OFFSET(event_dates,MATCH(K15,event_dates,0),0,500,1),0)))</f>
      </c>
      <c r="L16" s="126"/>
      <c r="M16" s="125">
        <f ca="1">IF(ISERROR(MATCH(M15,event_dates,0)+MATCH(M15,OFFSET(event_dates,MATCH(M15,event_dates,0),0,500,1),0)),"",INDEX(events,MATCH(M15,event_dates,0)+MATCH(M15,OFFSET(event_dates,MATCH(M15,event_dates,0),0,500,1),0)))</f>
      </c>
      <c r="N16" s="126"/>
    </row>
    <row r="17" spans="1:14" s="9" customFormat="1" ht="13.5">
      <c r="A17" s="127"/>
      <c r="B17" s="126"/>
      <c r="C17" s="127"/>
      <c r="D17" s="126"/>
      <c r="E17" s="127"/>
      <c r="F17" s="126"/>
      <c r="G17" s="127"/>
      <c r="H17" s="126"/>
      <c r="I17" s="127"/>
      <c r="J17" s="126"/>
      <c r="K17" s="127"/>
      <c r="L17" s="126"/>
      <c r="M17" s="127"/>
      <c r="N17" s="126"/>
    </row>
    <row r="18" spans="1:14" s="9" customFormat="1" ht="13.5">
      <c r="A18" s="127"/>
      <c r="B18" s="126"/>
      <c r="C18" s="127"/>
      <c r="D18" s="126"/>
      <c r="E18" s="127"/>
      <c r="F18" s="126"/>
      <c r="G18" s="127"/>
      <c r="H18" s="126"/>
      <c r="I18" s="127"/>
      <c r="J18" s="126"/>
      <c r="K18" s="127"/>
      <c r="L18" s="126"/>
      <c r="M18" s="127"/>
      <c r="N18" s="126"/>
    </row>
    <row r="19" spans="1:14" s="9" customFormat="1" ht="13.5">
      <c r="A19" s="127" t="s">
        <v>5</v>
      </c>
      <c r="B19" s="126"/>
      <c r="C19" s="127" t="s">
        <v>5</v>
      </c>
      <c r="D19" s="126"/>
      <c r="E19" s="127" t="s">
        <v>5</v>
      </c>
      <c r="F19" s="126"/>
      <c r="G19" s="127" t="s">
        <v>5</v>
      </c>
      <c r="H19" s="126"/>
      <c r="I19" s="127" t="s">
        <v>5</v>
      </c>
      <c r="J19" s="126"/>
      <c r="K19" s="127" t="s">
        <v>5</v>
      </c>
      <c r="L19" s="126"/>
      <c r="M19" s="127" t="s">
        <v>5</v>
      </c>
      <c r="N19" s="126"/>
    </row>
    <row r="20" spans="1:14" s="10" customFormat="1" ht="13.5">
      <c r="A20" s="128" t="s">
        <v>5</v>
      </c>
      <c r="B20" s="129"/>
      <c r="C20" s="128" t="s">
        <v>5</v>
      </c>
      <c r="D20" s="129"/>
      <c r="E20" s="128" t="s">
        <v>5</v>
      </c>
      <c r="F20" s="129"/>
      <c r="G20" s="128" t="s">
        <v>5</v>
      </c>
      <c r="H20" s="129"/>
      <c r="I20" s="128" t="s">
        <v>5</v>
      </c>
      <c r="J20" s="129"/>
      <c r="K20" s="128" t="s">
        <v>5</v>
      </c>
      <c r="L20" s="129"/>
      <c r="M20" s="128" t="s">
        <v>5</v>
      </c>
      <c r="N20" s="129"/>
    </row>
    <row r="21" spans="1:14" s="9" customFormat="1" ht="17.25">
      <c r="A21" s="12">
        <f>Year!I41</f>
        <v>44703</v>
      </c>
      <c r="B21" s="13">
        <f>IF(ISERROR(MATCH(A21,event_dates,0)),"",INDEX(events,MATCH(A21,event_dates,0)))</f>
      </c>
      <c r="C21" s="12">
        <f>Year!J41</f>
        <v>44704</v>
      </c>
      <c r="D21" s="13">
        <f>IF(ISERROR(MATCH(C21,event_dates,0)),"",INDEX(events,MATCH(C21,event_dates,0)))</f>
      </c>
      <c r="E21" s="12">
        <f>Year!K41</f>
        <v>44705</v>
      </c>
      <c r="F21" s="13">
        <f>IF(ISERROR(MATCH(E21,event_dates,0)),"",INDEX(events,MATCH(E21,event_dates,0)))</f>
      </c>
      <c r="G21" s="12">
        <f>Year!L41</f>
        <v>44706</v>
      </c>
      <c r="H21" s="13">
        <f>IF(ISERROR(MATCH(G21,event_dates,0)),"",INDEX(events,MATCH(G21,event_dates,0)))</f>
      </c>
      <c r="I21" s="12">
        <f>Year!M41</f>
        <v>44707</v>
      </c>
      <c r="J21" s="13">
        <f>IF(ISERROR(MATCH(I21,event_dates,0)),"",INDEX(events,MATCH(I21,event_dates,0)))</f>
      </c>
      <c r="K21" s="12">
        <f>Year!N41</f>
        <v>44708</v>
      </c>
      <c r="L21" s="13">
        <f>IF(ISERROR(MATCH(K21,event_dates,0)),"",INDEX(events,MATCH(K21,event_dates,0)))</f>
      </c>
      <c r="M21" s="12">
        <f>Year!O41</f>
        <v>44709</v>
      </c>
      <c r="N21" s="13">
        <f>IF(ISERROR(MATCH(M21,event_dates,0)),"",INDEX(events,MATCH(M21,event_dates,0)))</f>
      </c>
    </row>
    <row r="22" spans="1:14" s="9" customFormat="1" ht="13.5">
      <c r="A22" s="125">
        <f ca="1">IF(ISERROR(MATCH(A21,event_dates,0)+MATCH(A21,OFFSET(event_dates,MATCH(A21,event_dates,0),0,500,1),0)),"",INDEX(events,MATCH(A21,event_dates,0)+MATCH(A21,OFFSET(event_dates,MATCH(A21,event_dates,0),0,500,1),0)))</f>
      </c>
      <c r="B22" s="126"/>
      <c r="C22" s="125">
        <f ca="1">IF(ISERROR(MATCH(C21,event_dates,0)+MATCH(C21,OFFSET(event_dates,MATCH(C21,event_dates,0),0,500,1),0)),"",INDEX(events,MATCH(C21,event_dates,0)+MATCH(C21,OFFSET(event_dates,MATCH(C21,event_dates,0),0,500,1),0)))</f>
      </c>
      <c r="D22" s="126"/>
      <c r="E22" s="125">
        <f ca="1">IF(ISERROR(MATCH(E21,event_dates,0)+MATCH(E21,OFFSET(event_dates,MATCH(E21,event_dates,0),0,500,1),0)),"",INDEX(events,MATCH(E21,event_dates,0)+MATCH(E21,OFFSET(event_dates,MATCH(E21,event_dates,0),0,500,1),0)))</f>
      </c>
      <c r="F22" s="126"/>
      <c r="G22" s="125">
        <f ca="1">IF(ISERROR(MATCH(G21,event_dates,0)+MATCH(G21,OFFSET(event_dates,MATCH(G21,event_dates,0),0,500,1),0)),"",INDEX(events,MATCH(G21,event_dates,0)+MATCH(G21,OFFSET(event_dates,MATCH(G21,event_dates,0),0,500,1),0)))</f>
      </c>
      <c r="H22" s="126"/>
      <c r="I22" s="125">
        <f ca="1">IF(ISERROR(MATCH(I21,event_dates,0)+MATCH(I21,OFFSET(event_dates,MATCH(I21,event_dates,0),0,500,1),0)),"",INDEX(events,MATCH(I21,event_dates,0)+MATCH(I21,OFFSET(event_dates,MATCH(I21,event_dates,0),0,500,1),0)))</f>
      </c>
      <c r="J22" s="126"/>
      <c r="K22" s="125">
        <f ca="1">IF(ISERROR(MATCH(K21,event_dates,0)+MATCH(K21,OFFSET(event_dates,MATCH(K21,event_dates,0),0,500,1),0)),"",INDEX(events,MATCH(K21,event_dates,0)+MATCH(K21,OFFSET(event_dates,MATCH(K21,event_dates,0),0,500,1),0)))</f>
      </c>
      <c r="L22" s="126"/>
      <c r="M22" s="125">
        <f ca="1">IF(ISERROR(MATCH(M21,event_dates,0)+MATCH(M21,OFFSET(event_dates,MATCH(M21,event_dates,0),0,500,1),0)),"",INDEX(events,MATCH(M21,event_dates,0)+MATCH(M21,OFFSET(event_dates,MATCH(M21,event_dates,0),0,500,1),0)))</f>
      </c>
      <c r="N22" s="126"/>
    </row>
    <row r="23" spans="1:14" s="9" customFormat="1" ht="13.5">
      <c r="A23" s="127"/>
      <c r="B23" s="126"/>
      <c r="C23" s="127"/>
      <c r="D23" s="126"/>
      <c r="E23" s="127"/>
      <c r="F23" s="126"/>
      <c r="G23" s="127"/>
      <c r="H23" s="126"/>
      <c r="I23" s="127"/>
      <c r="J23" s="126"/>
      <c r="K23" s="127"/>
      <c r="L23" s="126"/>
      <c r="M23" s="127"/>
      <c r="N23" s="126"/>
    </row>
    <row r="24" spans="1:14" s="9" customFormat="1" ht="13.5">
      <c r="A24" s="127"/>
      <c r="B24" s="126"/>
      <c r="C24" s="127"/>
      <c r="D24" s="126"/>
      <c r="E24" s="127"/>
      <c r="F24" s="126"/>
      <c r="G24" s="127"/>
      <c r="H24" s="126"/>
      <c r="I24" s="127"/>
      <c r="J24" s="126"/>
      <c r="K24" s="127"/>
      <c r="L24" s="126"/>
      <c r="M24" s="127"/>
      <c r="N24" s="126"/>
    </row>
    <row r="25" spans="1:14" s="9" customFormat="1" ht="13.5">
      <c r="A25" s="127" t="s">
        <v>5</v>
      </c>
      <c r="B25" s="126"/>
      <c r="C25" s="127" t="s">
        <v>5</v>
      </c>
      <c r="D25" s="126"/>
      <c r="E25" s="127" t="s">
        <v>5</v>
      </c>
      <c r="F25" s="126"/>
      <c r="G25" s="127" t="s">
        <v>5</v>
      </c>
      <c r="H25" s="126"/>
      <c r="I25" s="127" t="s">
        <v>5</v>
      </c>
      <c r="J25" s="126"/>
      <c r="K25" s="127" t="s">
        <v>5</v>
      </c>
      <c r="L25" s="126"/>
      <c r="M25" s="127" t="s">
        <v>5</v>
      </c>
      <c r="N25" s="126"/>
    </row>
    <row r="26" spans="1:14" s="10" customFormat="1" ht="13.5">
      <c r="A26" s="128" t="s">
        <v>5</v>
      </c>
      <c r="B26" s="129"/>
      <c r="C26" s="128" t="s">
        <v>5</v>
      </c>
      <c r="D26" s="129"/>
      <c r="E26" s="128" t="s">
        <v>5</v>
      </c>
      <c r="F26" s="129"/>
      <c r="G26" s="128" t="s">
        <v>5</v>
      </c>
      <c r="H26" s="129"/>
      <c r="I26" s="128" t="s">
        <v>5</v>
      </c>
      <c r="J26" s="129"/>
      <c r="K26" s="128" t="s">
        <v>5</v>
      </c>
      <c r="L26" s="129"/>
      <c r="M26" s="128" t="s">
        <v>5</v>
      </c>
      <c r="N26" s="129"/>
    </row>
    <row r="27" spans="1:14" s="9" customFormat="1" ht="17.25">
      <c r="A27" s="12">
        <f>Year!I42</f>
        <v>44710</v>
      </c>
      <c r="B27" s="13">
        <f>IF(ISERROR(MATCH(A27,event_dates,0)),"",INDEX(events,MATCH(A27,event_dates,0)))</f>
      </c>
      <c r="C27" s="12">
        <f>Year!J42</f>
        <v>30</v>
      </c>
      <c r="D27" s="13">
        <f>IF(ISERROR(MATCH(C27,event_dates,0)),"",INDEX(events,MATCH(C27,event_dates,0)))</f>
      </c>
      <c r="E27" s="12">
        <f>Year!K42</f>
        <v>31</v>
      </c>
      <c r="F27" s="13">
        <f>IF(ISERROR(MATCH(E27,event_dates,0)),"",INDEX(events,MATCH(E27,event_dates,0)))</f>
      </c>
      <c r="G27" s="12">
        <f>Year!L42</f>
      </c>
      <c r="H27" s="13">
        <f>IF(ISERROR(MATCH(G27,event_dates,0)),"",INDEX(events,MATCH(G27,event_dates,0)))</f>
      </c>
      <c r="I27" s="12">
        <f>Year!M42</f>
      </c>
      <c r="J27" s="13">
        <f>IF(ISERROR(MATCH(I27,event_dates,0)),"",INDEX(events,MATCH(I27,event_dates,0)))</f>
      </c>
      <c r="K27" s="12">
        <f>Year!N42</f>
      </c>
      <c r="L27" s="13">
        <f>IF(ISERROR(MATCH(K27,event_dates,0)),"",INDEX(events,MATCH(K27,event_dates,0)))</f>
      </c>
      <c r="M27" s="12">
        <f>Year!O42</f>
      </c>
      <c r="N27" s="13">
        <f>IF(ISERROR(MATCH(M27,event_dates,0)),"",INDEX(events,MATCH(M27,event_dates,0)))</f>
      </c>
    </row>
    <row r="28" spans="1:14" s="9" customFormat="1" ht="13.5">
      <c r="A28" s="125">
        <f ca="1">IF(ISERROR(MATCH(A27,event_dates,0)+MATCH(A27,OFFSET(event_dates,MATCH(A27,event_dates,0),0,500,1),0)),"",INDEX(events,MATCH(A27,event_dates,0)+MATCH(A27,OFFSET(event_dates,MATCH(A27,event_dates,0),0,500,1),0)))</f>
      </c>
      <c r="B28" s="126"/>
      <c r="C28" s="125">
        <f ca="1">IF(ISERROR(MATCH(C27,event_dates,0)+MATCH(C27,OFFSET(event_dates,MATCH(C27,event_dates,0),0,500,1),0)),"",INDEX(events,MATCH(C27,event_dates,0)+MATCH(C27,OFFSET(event_dates,MATCH(C27,event_dates,0),0,500,1),0)))</f>
      </c>
      <c r="D28" s="126"/>
      <c r="E28" s="125">
        <f ca="1">IF(ISERROR(MATCH(E27,event_dates,0)+MATCH(E27,OFFSET(event_dates,MATCH(E27,event_dates,0),0,500,1),0)),"",INDEX(events,MATCH(E27,event_dates,0)+MATCH(E27,OFFSET(event_dates,MATCH(E27,event_dates,0),0,500,1),0)))</f>
      </c>
      <c r="F28" s="126"/>
      <c r="G28" s="125">
        <f ca="1">IF(ISERROR(MATCH(G27,event_dates,0)+MATCH(G27,OFFSET(event_dates,MATCH(G27,event_dates,0),0,500,1),0)),"",INDEX(events,MATCH(G27,event_dates,0)+MATCH(G27,OFFSET(event_dates,MATCH(G27,event_dates,0),0,500,1),0)))</f>
      </c>
      <c r="H28" s="126"/>
      <c r="I28" s="125">
        <f ca="1">IF(ISERROR(MATCH(I27,event_dates,0)+MATCH(I27,OFFSET(event_dates,MATCH(I27,event_dates,0),0,500,1),0)),"",INDEX(events,MATCH(I27,event_dates,0)+MATCH(I27,OFFSET(event_dates,MATCH(I27,event_dates,0),0,500,1),0)))</f>
      </c>
      <c r="J28" s="126"/>
      <c r="K28" s="125">
        <f ca="1">IF(ISERROR(MATCH(K27,event_dates,0)+MATCH(K27,OFFSET(event_dates,MATCH(K27,event_dates,0),0,500,1),0)),"",INDEX(events,MATCH(K27,event_dates,0)+MATCH(K27,OFFSET(event_dates,MATCH(K27,event_dates,0),0,500,1),0)))</f>
      </c>
      <c r="L28" s="126"/>
      <c r="M28" s="125">
        <f ca="1">IF(ISERROR(MATCH(M27,event_dates,0)+MATCH(M27,OFFSET(event_dates,MATCH(M27,event_dates,0),0,500,1),0)),"",INDEX(events,MATCH(M27,event_dates,0)+MATCH(M27,OFFSET(event_dates,MATCH(M27,event_dates,0),0,500,1),0)))</f>
      </c>
      <c r="N28" s="126"/>
    </row>
    <row r="29" spans="1:14" s="9" customFormat="1" ht="13.5">
      <c r="A29" s="127"/>
      <c r="B29" s="126"/>
      <c r="C29" s="127"/>
      <c r="D29" s="126"/>
      <c r="E29" s="127"/>
      <c r="F29" s="126"/>
      <c r="G29" s="127"/>
      <c r="H29" s="126"/>
      <c r="I29" s="127"/>
      <c r="J29" s="126"/>
      <c r="K29" s="127"/>
      <c r="L29" s="126"/>
      <c r="M29" s="127"/>
      <c r="N29" s="126"/>
    </row>
    <row r="30" spans="1:14" s="9" customFormat="1" ht="13.5">
      <c r="A30" s="127"/>
      <c r="B30" s="126"/>
      <c r="C30" s="127"/>
      <c r="D30" s="126"/>
      <c r="E30" s="127"/>
      <c r="F30" s="126"/>
      <c r="G30" s="127"/>
      <c r="H30" s="126"/>
      <c r="I30" s="127"/>
      <c r="J30" s="126"/>
      <c r="K30" s="127"/>
      <c r="L30" s="126"/>
      <c r="M30" s="127"/>
      <c r="N30" s="126"/>
    </row>
    <row r="31" spans="1:14" s="9" customFormat="1" ht="13.5">
      <c r="A31" s="127" t="s">
        <v>5</v>
      </c>
      <c r="B31" s="126"/>
      <c r="C31" s="127" t="s">
        <v>5</v>
      </c>
      <c r="D31" s="126"/>
      <c r="E31" s="127" t="s">
        <v>5</v>
      </c>
      <c r="F31" s="126"/>
      <c r="G31" s="127" t="s">
        <v>5</v>
      </c>
      <c r="H31" s="126"/>
      <c r="I31" s="127" t="s">
        <v>5</v>
      </c>
      <c r="J31" s="126"/>
      <c r="K31" s="127" t="s">
        <v>5</v>
      </c>
      <c r="L31" s="126"/>
      <c r="M31" s="127" t="s">
        <v>5</v>
      </c>
      <c r="N31" s="126"/>
    </row>
    <row r="32" spans="1:14" s="10" customFormat="1" ht="13.5">
      <c r="A32" s="128" t="s">
        <v>5</v>
      </c>
      <c r="B32" s="129"/>
      <c r="C32" s="128" t="s">
        <v>5</v>
      </c>
      <c r="D32" s="129"/>
      <c r="E32" s="128" t="s">
        <v>5</v>
      </c>
      <c r="F32" s="129"/>
      <c r="G32" s="128" t="s">
        <v>5</v>
      </c>
      <c r="H32" s="129"/>
      <c r="I32" s="128" t="s">
        <v>5</v>
      </c>
      <c r="J32" s="129"/>
      <c r="K32" s="128" t="s">
        <v>5</v>
      </c>
      <c r="L32" s="129"/>
      <c r="M32" s="128" t="s">
        <v>5</v>
      </c>
      <c r="N32" s="129"/>
    </row>
    <row r="33" spans="1:14" ht="17.25">
      <c r="A33" s="12">
        <f>Year!I43</f>
      </c>
      <c r="B33" s="13">
        <f>IF(ISERROR(MATCH(A33,event_dates,0)),"",INDEX(events,MATCH(A33,event_dates,0)))</f>
      </c>
      <c r="C33" s="12">
        <f>Year!J43</f>
      </c>
      <c r="D33" s="13">
        <f>IF(ISERROR(MATCH(C33,event_dates,0)),"",INDEX(events,MATCH(C33,event_dates,0)))</f>
      </c>
      <c r="E33" s="21" t="s">
        <v>7</v>
      </c>
      <c r="F33" s="6"/>
      <c r="G33" s="17"/>
      <c r="H33" s="17"/>
      <c r="I33" s="17"/>
      <c r="J33" s="17"/>
      <c r="K33" s="17"/>
      <c r="L33" s="17"/>
      <c r="M33" s="17"/>
      <c r="N33" s="22"/>
    </row>
    <row r="34" spans="1:14" ht="13.5">
      <c r="A34" s="125">
        <f ca="1">IF(ISERROR(MATCH(A33,event_dates,0)+MATCH(A33,OFFSET(event_dates,MATCH(A33,event_dates,0),0,500,1),0)),"",INDEX(events,MATCH(A33,event_dates,0)+MATCH(A33,OFFSET(event_dates,MATCH(A33,event_dates,0),0,500,1),0)))</f>
      </c>
      <c r="B34" s="126"/>
      <c r="C34" s="125">
        <f ca="1">IF(ISERROR(MATCH(C33,event_dates,0)+MATCH(C33,OFFSET(event_dates,MATCH(C33,event_dates,0),0,500,1),0)),"",INDEX(events,MATCH(C33,event_dates,0)+MATCH(C33,OFFSET(event_dates,MATCH(C33,event_dates,0),0,500,1),0)))</f>
      </c>
      <c r="D34" s="126"/>
      <c r="E34" s="14"/>
      <c r="F34" s="11"/>
      <c r="G34" s="11"/>
      <c r="H34" s="11"/>
      <c r="I34" s="11"/>
      <c r="J34" s="11"/>
      <c r="K34" s="11"/>
      <c r="L34" s="11"/>
      <c r="M34" s="11"/>
      <c r="N34" s="15"/>
    </row>
    <row r="35" spans="1:14" ht="13.5">
      <c r="A35" s="127"/>
      <c r="B35" s="126"/>
      <c r="C35" s="127"/>
      <c r="D35" s="126"/>
      <c r="E35" s="14"/>
      <c r="F35" s="11"/>
      <c r="G35" s="11"/>
      <c r="H35" s="11"/>
      <c r="I35" s="11"/>
      <c r="J35" s="11"/>
      <c r="K35" s="11"/>
      <c r="L35" s="11"/>
      <c r="M35" s="11"/>
      <c r="N35" s="15"/>
    </row>
    <row r="36" spans="1:14" ht="13.5">
      <c r="A36" s="127"/>
      <c r="B36" s="126"/>
      <c r="C36" s="127"/>
      <c r="D36" s="126"/>
      <c r="E36" s="14"/>
      <c r="F36" s="11"/>
      <c r="G36" s="11"/>
      <c r="H36" s="11"/>
      <c r="I36" s="11"/>
      <c r="J36" s="11"/>
      <c r="K36" s="11"/>
      <c r="L36" s="11"/>
      <c r="M36" s="11"/>
      <c r="N36" s="15"/>
    </row>
    <row r="37" spans="1:14" ht="13.5">
      <c r="A37" s="127" t="s">
        <v>5</v>
      </c>
      <c r="B37" s="126"/>
      <c r="C37" s="127" t="s">
        <v>5</v>
      </c>
      <c r="D37" s="126"/>
      <c r="E37" s="14"/>
      <c r="F37" s="11"/>
      <c r="G37" s="11"/>
      <c r="H37" s="11"/>
      <c r="I37" s="11"/>
      <c r="J37" s="11"/>
      <c r="K37" s="11"/>
      <c r="L37" s="11"/>
      <c r="M37" s="134" t="s">
        <v>15</v>
      </c>
      <c r="N37" s="135"/>
    </row>
    <row r="38" spans="1:14" ht="13.5">
      <c r="A38" s="128" t="s">
        <v>5</v>
      </c>
      <c r="B38" s="129"/>
      <c r="C38" s="130" t="s">
        <v>2</v>
      </c>
      <c r="D38" s="131"/>
      <c r="E38" s="18"/>
      <c r="F38" s="16"/>
      <c r="G38" s="16"/>
      <c r="H38" s="16"/>
      <c r="I38" s="16"/>
      <c r="J38" s="16"/>
      <c r="K38" s="132" t="s">
        <v>11</v>
      </c>
      <c r="L38" s="132"/>
      <c r="M38" s="132"/>
      <c r="N38" s="133"/>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39" t="str">
        <f>IF(Year!$Q$4="","",Year!$Q$4)</f>
        <v>FOOD SERVICE MANAGERS AND ASST MGRS/197 DAYS</v>
      </c>
      <c r="B1" s="139"/>
      <c r="C1" s="139"/>
      <c r="D1" s="139"/>
      <c r="E1" s="139"/>
      <c r="F1" s="139"/>
      <c r="G1" s="139"/>
      <c r="H1" s="138">
        <f>Year!Q36</f>
        <v>44713</v>
      </c>
      <c r="I1" s="138"/>
      <c r="J1" s="138"/>
      <c r="K1" s="138"/>
      <c r="L1" s="138"/>
      <c r="M1" s="138"/>
      <c r="N1" s="138"/>
    </row>
    <row r="2" spans="1:14" s="9" customFormat="1" ht="15">
      <c r="A2" s="124" t="str">
        <f>1!A2:B2</f>
        <v>Sunday</v>
      </c>
      <c r="B2" s="122"/>
      <c r="C2" s="122" t="str">
        <f>1!C2:D2</f>
        <v>Monday</v>
      </c>
      <c r="D2" s="122"/>
      <c r="E2" s="122" t="str">
        <f>1!E2:F2</f>
        <v>Tuesday</v>
      </c>
      <c r="F2" s="122"/>
      <c r="G2" s="122" t="str">
        <f>1!G2:H2</f>
        <v>Wednesday</v>
      </c>
      <c r="H2" s="122"/>
      <c r="I2" s="122" t="str">
        <f>1!I2:J2</f>
        <v>Thursday</v>
      </c>
      <c r="J2" s="122"/>
      <c r="K2" s="122" t="str">
        <f>1!K2:L2</f>
        <v>Friday</v>
      </c>
      <c r="L2" s="122"/>
      <c r="M2" s="122" t="str">
        <f>1!M2:N2</f>
        <v>Saturday</v>
      </c>
      <c r="N2" s="123"/>
    </row>
    <row r="3" spans="1:14" s="9" customFormat="1" ht="17.25">
      <c r="A3" s="12">
        <f>Year!Q38</f>
      </c>
      <c r="B3" s="13">
        <f>IF(ISERROR(MATCH(A3,event_dates,0)),"",INDEX(events,MATCH(A3,event_dates,0)))</f>
      </c>
      <c r="C3" s="12">
        <f>Year!R38</f>
      </c>
      <c r="D3" s="13">
        <f>IF(ISERROR(MATCH(C3,event_dates,0)),"",INDEX(events,MATCH(C3,event_dates,0)))</f>
      </c>
      <c r="E3" s="12">
        <f>Year!S38</f>
      </c>
      <c r="F3" s="13">
        <f>IF(ISERROR(MATCH(E3,event_dates,0)),"",INDEX(events,MATCH(E3,event_dates,0)))</f>
      </c>
      <c r="G3" s="12">
        <f>Year!T38</f>
        <v>1</v>
      </c>
      <c r="H3" s="13">
        <f>IF(ISERROR(MATCH(G3,event_dates,0)),"",INDEX(events,MATCH(G3,event_dates,0)))</f>
      </c>
      <c r="I3" s="12">
        <f>Year!U38</f>
        <v>44714</v>
      </c>
      <c r="J3" s="13">
        <f>IF(ISERROR(MATCH(I3,event_dates,0)),"",INDEX(events,MATCH(I3,event_dates,0)))</f>
      </c>
      <c r="K3" s="12">
        <f>Year!V38</f>
        <v>44715</v>
      </c>
      <c r="L3" s="13">
        <f>IF(ISERROR(MATCH(K3,event_dates,0)),"",INDEX(events,MATCH(K3,event_dates,0)))</f>
      </c>
      <c r="M3" s="12">
        <f>Year!W38</f>
        <v>44716</v>
      </c>
      <c r="N3" s="13">
        <f>IF(ISERROR(MATCH(M3,event_dates,0)),"",INDEX(events,MATCH(M3,event_dates,0)))</f>
      </c>
    </row>
    <row r="4" spans="1:14" s="9" customFormat="1" ht="13.5">
      <c r="A4" s="125">
        <f ca="1">IF(ISERROR(MATCH(A3,event_dates,0)+MATCH(A3,OFFSET(event_dates,MATCH(A3,event_dates,0),0,500,1),0)),"",INDEX(events,MATCH(A3,event_dates,0)+MATCH(A3,OFFSET(event_dates,MATCH(A3,event_dates,0),0,500,1),0)))</f>
      </c>
      <c r="B4" s="126"/>
      <c r="C4" s="125">
        <f ca="1">IF(ISERROR(MATCH(C3,event_dates,0)+MATCH(C3,OFFSET(event_dates,MATCH(C3,event_dates,0),0,500,1),0)),"",INDEX(events,MATCH(C3,event_dates,0)+MATCH(C3,OFFSET(event_dates,MATCH(C3,event_dates,0),0,500,1),0)))</f>
      </c>
      <c r="D4" s="126"/>
      <c r="E4" s="125">
        <f ca="1">IF(ISERROR(MATCH(E3,event_dates,0)+MATCH(E3,OFFSET(event_dates,MATCH(E3,event_dates,0),0,500,1),0)),"",INDEX(events,MATCH(E3,event_dates,0)+MATCH(E3,OFFSET(event_dates,MATCH(E3,event_dates,0),0,500,1),0)))</f>
      </c>
      <c r="F4" s="126"/>
      <c r="G4" s="125">
        <f ca="1">IF(ISERROR(MATCH(G3,event_dates,0)+MATCH(G3,OFFSET(event_dates,MATCH(G3,event_dates,0),0,500,1),0)),"",INDEX(events,MATCH(G3,event_dates,0)+MATCH(G3,OFFSET(event_dates,MATCH(G3,event_dates,0),0,500,1),0)))</f>
      </c>
      <c r="H4" s="126"/>
      <c r="I4" s="125">
        <f ca="1">IF(ISERROR(MATCH(I3,event_dates,0)+MATCH(I3,OFFSET(event_dates,MATCH(I3,event_dates,0),0,500,1),0)),"",INDEX(events,MATCH(I3,event_dates,0)+MATCH(I3,OFFSET(event_dates,MATCH(I3,event_dates,0),0,500,1),0)))</f>
      </c>
      <c r="J4" s="126"/>
      <c r="K4" s="125">
        <f ca="1">IF(ISERROR(MATCH(K3,event_dates,0)+MATCH(K3,OFFSET(event_dates,MATCH(K3,event_dates,0),0,500,1),0)),"",INDEX(events,MATCH(K3,event_dates,0)+MATCH(K3,OFFSET(event_dates,MATCH(K3,event_dates,0),0,500,1),0)))</f>
      </c>
      <c r="L4" s="126"/>
      <c r="M4" s="125">
        <f ca="1">IF(ISERROR(MATCH(M3,event_dates,0)+MATCH(M3,OFFSET(event_dates,MATCH(M3,event_dates,0),0,500,1),0)),"",INDEX(events,MATCH(M3,event_dates,0)+MATCH(M3,OFFSET(event_dates,MATCH(M3,event_dates,0),0,500,1),0)))</f>
      </c>
      <c r="N4" s="126"/>
    </row>
    <row r="5" spans="1:14" s="9" customFormat="1" ht="13.5">
      <c r="A5" s="127"/>
      <c r="B5" s="126"/>
      <c r="C5" s="127"/>
      <c r="D5" s="126"/>
      <c r="E5" s="127"/>
      <c r="F5" s="126"/>
      <c r="G5" s="127"/>
      <c r="H5" s="126"/>
      <c r="I5" s="127"/>
      <c r="J5" s="126"/>
      <c r="K5" s="127"/>
      <c r="L5" s="126"/>
      <c r="M5" s="127"/>
      <c r="N5" s="126"/>
    </row>
    <row r="6" spans="1:14" s="9" customFormat="1" ht="13.5">
      <c r="A6" s="127"/>
      <c r="B6" s="126"/>
      <c r="C6" s="127"/>
      <c r="D6" s="126"/>
      <c r="E6" s="127"/>
      <c r="F6" s="126"/>
      <c r="G6" s="127"/>
      <c r="H6" s="126"/>
      <c r="I6" s="127"/>
      <c r="J6" s="126"/>
      <c r="K6" s="127"/>
      <c r="L6" s="126"/>
      <c r="M6" s="127"/>
      <c r="N6" s="126"/>
    </row>
    <row r="7" spans="1:14" s="9" customFormat="1" ht="13.5">
      <c r="A7" s="127" t="s">
        <v>5</v>
      </c>
      <c r="B7" s="126"/>
      <c r="C7" s="127" t="s">
        <v>5</v>
      </c>
      <c r="D7" s="126"/>
      <c r="E7" s="127" t="s">
        <v>5</v>
      </c>
      <c r="F7" s="126"/>
      <c r="G7" s="127" t="s">
        <v>5</v>
      </c>
      <c r="H7" s="126"/>
      <c r="I7" s="127" t="s">
        <v>5</v>
      </c>
      <c r="J7" s="126"/>
      <c r="K7" s="127" t="s">
        <v>5</v>
      </c>
      <c r="L7" s="126"/>
      <c r="M7" s="127" t="s">
        <v>5</v>
      </c>
      <c r="N7" s="126"/>
    </row>
    <row r="8" spans="1:14" s="10" customFormat="1" ht="13.5">
      <c r="A8" s="128" t="s">
        <v>5</v>
      </c>
      <c r="B8" s="129"/>
      <c r="C8" s="128" t="s">
        <v>5</v>
      </c>
      <c r="D8" s="129"/>
      <c r="E8" s="128" t="s">
        <v>5</v>
      </c>
      <c r="F8" s="129"/>
      <c r="G8" s="128" t="s">
        <v>5</v>
      </c>
      <c r="H8" s="129"/>
      <c r="I8" s="128" t="s">
        <v>5</v>
      </c>
      <c r="J8" s="129"/>
      <c r="K8" s="128" t="s">
        <v>5</v>
      </c>
      <c r="L8" s="129"/>
      <c r="M8" s="128" t="s">
        <v>5</v>
      </c>
      <c r="N8" s="129"/>
    </row>
    <row r="9" spans="1:14" s="9" customFormat="1" ht="17.25">
      <c r="A9" s="12">
        <f>Year!Q39</f>
        <v>44717</v>
      </c>
      <c r="B9" s="13">
        <f>IF(ISERROR(MATCH(A9,event_dates,0)),"",INDEX(events,MATCH(A9,event_dates,0)))</f>
      </c>
      <c r="C9" s="12">
        <f>Year!R39</f>
        <v>44718</v>
      </c>
      <c r="D9" s="13">
        <f>IF(ISERROR(MATCH(C9,event_dates,0)),"",INDEX(events,MATCH(C9,event_dates,0)))</f>
      </c>
      <c r="E9" s="12">
        <f>Year!S39</f>
        <v>44719</v>
      </c>
      <c r="F9" s="13">
        <f>IF(ISERROR(MATCH(E9,event_dates,0)),"",INDEX(events,MATCH(E9,event_dates,0)))</f>
      </c>
      <c r="G9" s="12">
        <f>Year!T39</f>
        <v>44720</v>
      </c>
      <c r="H9" s="13">
        <f>IF(ISERROR(MATCH(G9,event_dates,0)),"",INDEX(events,MATCH(G9,event_dates,0)))</f>
      </c>
      <c r="I9" s="12">
        <f>Year!U39</f>
        <v>44721</v>
      </c>
      <c r="J9" s="13">
        <f>IF(ISERROR(MATCH(I9,event_dates,0)),"",INDEX(events,MATCH(I9,event_dates,0)))</f>
      </c>
      <c r="K9" s="12">
        <f>Year!V39</f>
        <v>44722</v>
      </c>
      <c r="L9" s="13">
        <f>IF(ISERROR(MATCH(K9,event_dates,0)),"",INDEX(events,MATCH(K9,event_dates,0)))</f>
      </c>
      <c r="M9" s="12">
        <f>Year!W39</f>
        <v>44723</v>
      </c>
      <c r="N9" s="13">
        <f>IF(ISERROR(MATCH(M9,event_dates,0)),"",INDEX(events,MATCH(M9,event_dates,0)))</f>
      </c>
    </row>
    <row r="10" spans="1:14" s="9" customFormat="1" ht="13.5">
      <c r="A10" s="125">
        <f ca="1">IF(ISERROR(MATCH(A9,event_dates,0)+MATCH(A9,OFFSET(event_dates,MATCH(A9,event_dates,0),0,500,1),0)),"",INDEX(events,MATCH(A9,event_dates,0)+MATCH(A9,OFFSET(event_dates,MATCH(A9,event_dates,0),0,500,1),0)))</f>
      </c>
      <c r="B10" s="126"/>
      <c r="C10" s="125">
        <f ca="1">IF(ISERROR(MATCH(C9,event_dates,0)+MATCH(C9,OFFSET(event_dates,MATCH(C9,event_dates,0),0,500,1),0)),"",INDEX(events,MATCH(C9,event_dates,0)+MATCH(C9,OFFSET(event_dates,MATCH(C9,event_dates,0),0,500,1),0)))</f>
      </c>
      <c r="D10" s="126"/>
      <c r="E10" s="125">
        <f ca="1">IF(ISERROR(MATCH(E9,event_dates,0)+MATCH(E9,OFFSET(event_dates,MATCH(E9,event_dates,0),0,500,1),0)),"",INDEX(events,MATCH(E9,event_dates,0)+MATCH(E9,OFFSET(event_dates,MATCH(E9,event_dates,0),0,500,1),0)))</f>
      </c>
      <c r="F10" s="126"/>
      <c r="G10" s="125">
        <f ca="1">IF(ISERROR(MATCH(G9,event_dates,0)+MATCH(G9,OFFSET(event_dates,MATCH(G9,event_dates,0),0,500,1),0)),"",INDEX(events,MATCH(G9,event_dates,0)+MATCH(G9,OFFSET(event_dates,MATCH(G9,event_dates,0),0,500,1),0)))</f>
      </c>
      <c r="H10" s="126"/>
      <c r="I10" s="125">
        <f ca="1">IF(ISERROR(MATCH(I9,event_dates,0)+MATCH(I9,OFFSET(event_dates,MATCH(I9,event_dates,0),0,500,1),0)),"",INDEX(events,MATCH(I9,event_dates,0)+MATCH(I9,OFFSET(event_dates,MATCH(I9,event_dates,0),0,500,1),0)))</f>
      </c>
      <c r="J10" s="126"/>
      <c r="K10" s="125">
        <f ca="1">IF(ISERROR(MATCH(K9,event_dates,0)+MATCH(K9,OFFSET(event_dates,MATCH(K9,event_dates,0),0,500,1),0)),"",INDEX(events,MATCH(K9,event_dates,0)+MATCH(K9,OFFSET(event_dates,MATCH(K9,event_dates,0),0,500,1),0)))</f>
      </c>
      <c r="L10" s="126"/>
      <c r="M10" s="125">
        <f ca="1">IF(ISERROR(MATCH(M9,event_dates,0)+MATCH(M9,OFFSET(event_dates,MATCH(M9,event_dates,0),0,500,1),0)),"",INDEX(events,MATCH(M9,event_dates,0)+MATCH(M9,OFFSET(event_dates,MATCH(M9,event_dates,0),0,500,1),0)))</f>
      </c>
      <c r="N10" s="126"/>
    </row>
    <row r="11" spans="1:14" s="9" customFormat="1" ht="13.5">
      <c r="A11" s="127"/>
      <c r="B11" s="126"/>
      <c r="C11" s="127"/>
      <c r="D11" s="126"/>
      <c r="E11" s="127"/>
      <c r="F11" s="126"/>
      <c r="G11" s="127"/>
      <c r="H11" s="126"/>
      <c r="I11" s="127"/>
      <c r="J11" s="126"/>
      <c r="K11" s="127"/>
      <c r="L11" s="126"/>
      <c r="M11" s="127"/>
      <c r="N11" s="126"/>
    </row>
    <row r="12" spans="1:14" s="9" customFormat="1" ht="13.5">
      <c r="A12" s="127"/>
      <c r="B12" s="126"/>
      <c r="C12" s="127"/>
      <c r="D12" s="126"/>
      <c r="E12" s="127"/>
      <c r="F12" s="126"/>
      <c r="G12" s="127"/>
      <c r="H12" s="126"/>
      <c r="I12" s="127"/>
      <c r="J12" s="126"/>
      <c r="K12" s="127"/>
      <c r="L12" s="126"/>
      <c r="M12" s="127"/>
      <c r="N12" s="126"/>
    </row>
    <row r="13" spans="1:14" s="9" customFormat="1" ht="13.5">
      <c r="A13" s="127" t="s">
        <v>5</v>
      </c>
      <c r="B13" s="126"/>
      <c r="C13" s="127" t="s">
        <v>5</v>
      </c>
      <c r="D13" s="126"/>
      <c r="E13" s="127" t="s">
        <v>5</v>
      </c>
      <c r="F13" s="126"/>
      <c r="G13" s="127" t="s">
        <v>5</v>
      </c>
      <c r="H13" s="126"/>
      <c r="I13" s="127" t="s">
        <v>5</v>
      </c>
      <c r="J13" s="126"/>
      <c r="K13" s="127" t="s">
        <v>5</v>
      </c>
      <c r="L13" s="126"/>
      <c r="M13" s="127" t="s">
        <v>5</v>
      </c>
      <c r="N13" s="126"/>
    </row>
    <row r="14" spans="1:14" s="10" customFormat="1" ht="13.5">
      <c r="A14" s="128" t="s">
        <v>5</v>
      </c>
      <c r="B14" s="129"/>
      <c r="C14" s="128" t="s">
        <v>5</v>
      </c>
      <c r="D14" s="129"/>
      <c r="E14" s="128" t="s">
        <v>5</v>
      </c>
      <c r="F14" s="129"/>
      <c r="G14" s="128" t="s">
        <v>5</v>
      </c>
      <c r="H14" s="129"/>
      <c r="I14" s="128" t="s">
        <v>5</v>
      </c>
      <c r="J14" s="129"/>
      <c r="K14" s="128" t="s">
        <v>5</v>
      </c>
      <c r="L14" s="129"/>
      <c r="M14" s="128" t="s">
        <v>5</v>
      </c>
      <c r="N14" s="129"/>
    </row>
    <row r="15" spans="1:14" s="9" customFormat="1" ht="17.25">
      <c r="A15" s="12">
        <f>Year!Q40</f>
        <v>44724</v>
      </c>
      <c r="B15" s="13">
        <f>IF(ISERROR(MATCH(A15,event_dates,0)),"",INDEX(events,MATCH(A15,event_dates,0)))</f>
      </c>
      <c r="C15" s="12">
        <f>Year!R40</f>
        <v>44725</v>
      </c>
      <c r="D15" s="13">
        <f>IF(ISERROR(MATCH(C15,event_dates,0)),"",INDEX(events,MATCH(C15,event_dates,0)))</f>
      </c>
      <c r="E15" s="12">
        <f>Year!S40</f>
        <v>44726</v>
      </c>
      <c r="F15" s="13">
        <f>IF(ISERROR(MATCH(E15,event_dates,0)),"",INDEX(events,MATCH(E15,event_dates,0)))</f>
      </c>
      <c r="G15" s="12">
        <f>Year!T40</f>
        <v>44727</v>
      </c>
      <c r="H15" s="13">
        <f>IF(ISERROR(MATCH(G15,event_dates,0)),"",INDEX(events,MATCH(G15,event_dates,0)))</f>
      </c>
      <c r="I15" s="12">
        <f>Year!U40</f>
        <v>44728</v>
      </c>
      <c r="J15" s="13">
        <f>IF(ISERROR(MATCH(I15,event_dates,0)),"",INDEX(events,MATCH(I15,event_dates,0)))</f>
      </c>
      <c r="K15" s="12">
        <f>Year!V40</f>
        <v>44729</v>
      </c>
      <c r="L15" s="13">
        <f>IF(ISERROR(MATCH(K15,event_dates,0)),"",INDEX(events,MATCH(K15,event_dates,0)))</f>
      </c>
      <c r="M15" s="12">
        <f>Year!W40</f>
        <v>44730</v>
      </c>
      <c r="N15" s="13">
        <f>IF(ISERROR(MATCH(M15,event_dates,0)),"",INDEX(events,MATCH(M15,event_dates,0)))</f>
      </c>
    </row>
    <row r="16" spans="1:14" s="9" customFormat="1" ht="13.5">
      <c r="A16" s="125">
        <f ca="1">IF(ISERROR(MATCH(A15,event_dates,0)+MATCH(A15,OFFSET(event_dates,MATCH(A15,event_dates,0),0,500,1),0)),"",INDEX(events,MATCH(A15,event_dates,0)+MATCH(A15,OFFSET(event_dates,MATCH(A15,event_dates,0),0,500,1),0)))</f>
      </c>
      <c r="B16" s="126"/>
      <c r="C16" s="125">
        <f ca="1">IF(ISERROR(MATCH(C15,event_dates,0)+MATCH(C15,OFFSET(event_dates,MATCH(C15,event_dates,0),0,500,1),0)),"",INDEX(events,MATCH(C15,event_dates,0)+MATCH(C15,OFFSET(event_dates,MATCH(C15,event_dates,0),0,500,1),0)))</f>
      </c>
      <c r="D16" s="126"/>
      <c r="E16" s="125">
        <f ca="1">IF(ISERROR(MATCH(E15,event_dates,0)+MATCH(E15,OFFSET(event_dates,MATCH(E15,event_dates,0),0,500,1),0)),"",INDEX(events,MATCH(E15,event_dates,0)+MATCH(E15,OFFSET(event_dates,MATCH(E15,event_dates,0),0,500,1),0)))</f>
      </c>
      <c r="F16" s="126"/>
      <c r="G16" s="125">
        <f ca="1">IF(ISERROR(MATCH(G15,event_dates,0)+MATCH(G15,OFFSET(event_dates,MATCH(G15,event_dates,0),0,500,1),0)),"",INDEX(events,MATCH(G15,event_dates,0)+MATCH(G15,OFFSET(event_dates,MATCH(G15,event_dates,0),0,500,1),0)))</f>
      </c>
      <c r="H16" s="126"/>
      <c r="I16" s="125">
        <f ca="1">IF(ISERROR(MATCH(I15,event_dates,0)+MATCH(I15,OFFSET(event_dates,MATCH(I15,event_dates,0),0,500,1),0)),"",INDEX(events,MATCH(I15,event_dates,0)+MATCH(I15,OFFSET(event_dates,MATCH(I15,event_dates,0),0,500,1),0)))</f>
      </c>
      <c r="J16" s="126"/>
      <c r="K16" s="125">
        <f ca="1">IF(ISERROR(MATCH(K15,event_dates,0)+MATCH(K15,OFFSET(event_dates,MATCH(K15,event_dates,0),0,500,1),0)),"",INDEX(events,MATCH(K15,event_dates,0)+MATCH(K15,OFFSET(event_dates,MATCH(K15,event_dates,0),0,500,1),0)))</f>
      </c>
      <c r="L16" s="126"/>
      <c r="M16" s="125">
        <f ca="1">IF(ISERROR(MATCH(M15,event_dates,0)+MATCH(M15,OFFSET(event_dates,MATCH(M15,event_dates,0),0,500,1),0)),"",INDEX(events,MATCH(M15,event_dates,0)+MATCH(M15,OFFSET(event_dates,MATCH(M15,event_dates,0),0,500,1),0)))</f>
      </c>
      <c r="N16" s="126"/>
    </row>
    <row r="17" spans="1:14" s="9" customFormat="1" ht="13.5">
      <c r="A17" s="127"/>
      <c r="B17" s="126"/>
      <c r="C17" s="127"/>
      <c r="D17" s="126"/>
      <c r="E17" s="127"/>
      <c r="F17" s="126"/>
      <c r="G17" s="127"/>
      <c r="H17" s="126"/>
      <c r="I17" s="127"/>
      <c r="J17" s="126"/>
      <c r="K17" s="127"/>
      <c r="L17" s="126"/>
      <c r="M17" s="127"/>
      <c r="N17" s="126"/>
    </row>
    <row r="18" spans="1:14" s="9" customFormat="1" ht="13.5">
      <c r="A18" s="127"/>
      <c r="B18" s="126"/>
      <c r="C18" s="127"/>
      <c r="D18" s="126"/>
      <c r="E18" s="127"/>
      <c r="F18" s="126"/>
      <c r="G18" s="127"/>
      <c r="H18" s="126"/>
      <c r="I18" s="127"/>
      <c r="J18" s="126"/>
      <c r="K18" s="127"/>
      <c r="L18" s="126"/>
      <c r="M18" s="127"/>
      <c r="N18" s="126"/>
    </row>
    <row r="19" spans="1:14" s="9" customFormat="1" ht="13.5">
      <c r="A19" s="127" t="s">
        <v>5</v>
      </c>
      <c r="B19" s="126"/>
      <c r="C19" s="127" t="s">
        <v>5</v>
      </c>
      <c r="D19" s="126"/>
      <c r="E19" s="127" t="s">
        <v>5</v>
      </c>
      <c r="F19" s="126"/>
      <c r="G19" s="127" t="s">
        <v>5</v>
      </c>
      <c r="H19" s="126"/>
      <c r="I19" s="127" t="s">
        <v>5</v>
      </c>
      <c r="J19" s="126"/>
      <c r="K19" s="127" t="s">
        <v>5</v>
      </c>
      <c r="L19" s="126"/>
      <c r="M19" s="127" t="s">
        <v>5</v>
      </c>
      <c r="N19" s="126"/>
    </row>
    <row r="20" spans="1:14" s="10" customFormat="1" ht="13.5">
      <c r="A20" s="128" t="s">
        <v>5</v>
      </c>
      <c r="B20" s="129"/>
      <c r="C20" s="128" t="s">
        <v>5</v>
      </c>
      <c r="D20" s="129"/>
      <c r="E20" s="128" t="s">
        <v>5</v>
      </c>
      <c r="F20" s="129"/>
      <c r="G20" s="128" t="s">
        <v>5</v>
      </c>
      <c r="H20" s="129"/>
      <c r="I20" s="128" t="s">
        <v>5</v>
      </c>
      <c r="J20" s="129"/>
      <c r="K20" s="128" t="s">
        <v>5</v>
      </c>
      <c r="L20" s="129"/>
      <c r="M20" s="128" t="s">
        <v>5</v>
      </c>
      <c r="N20" s="129"/>
    </row>
    <row r="21" spans="1:14" s="9" customFormat="1" ht="17.25">
      <c r="A21" s="12">
        <f>Year!Q41</f>
        <v>44731</v>
      </c>
      <c r="B21" s="13">
        <f>IF(ISERROR(MATCH(A21,event_dates,0)),"",INDEX(events,MATCH(A21,event_dates,0)))</f>
      </c>
      <c r="C21" s="12">
        <f>Year!R41</f>
        <v>44732</v>
      </c>
      <c r="D21" s="13">
        <f>IF(ISERROR(MATCH(C21,event_dates,0)),"",INDEX(events,MATCH(C21,event_dates,0)))</f>
      </c>
      <c r="E21" s="12">
        <f>Year!S41</f>
        <v>44733</v>
      </c>
      <c r="F21" s="13">
        <f>IF(ISERROR(MATCH(E21,event_dates,0)),"",INDEX(events,MATCH(E21,event_dates,0)))</f>
      </c>
      <c r="G21" s="12">
        <f>Year!T41</f>
        <v>44734</v>
      </c>
      <c r="H21" s="13">
        <f>IF(ISERROR(MATCH(G21,event_dates,0)),"",INDEX(events,MATCH(G21,event_dates,0)))</f>
      </c>
      <c r="I21" s="12">
        <f>Year!U41</f>
        <v>44735</v>
      </c>
      <c r="J21" s="13">
        <f>IF(ISERROR(MATCH(I21,event_dates,0)),"",INDEX(events,MATCH(I21,event_dates,0)))</f>
      </c>
      <c r="K21" s="12">
        <f>Year!V41</f>
        <v>44736</v>
      </c>
      <c r="L21" s="13">
        <f>IF(ISERROR(MATCH(K21,event_dates,0)),"",INDEX(events,MATCH(K21,event_dates,0)))</f>
      </c>
      <c r="M21" s="12">
        <f>Year!W41</f>
        <v>44737</v>
      </c>
      <c r="N21" s="13">
        <f>IF(ISERROR(MATCH(M21,event_dates,0)),"",INDEX(events,MATCH(M21,event_dates,0)))</f>
      </c>
    </row>
    <row r="22" spans="1:14" s="9" customFormat="1" ht="13.5">
      <c r="A22" s="125">
        <f ca="1">IF(ISERROR(MATCH(A21,event_dates,0)+MATCH(A21,OFFSET(event_dates,MATCH(A21,event_dates,0),0,500,1),0)),"",INDEX(events,MATCH(A21,event_dates,0)+MATCH(A21,OFFSET(event_dates,MATCH(A21,event_dates,0),0,500,1),0)))</f>
      </c>
      <c r="B22" s="126"/>
      <c r="C22" s="125">
        <f ca="1">IF(ISERROR(MATCH(C21,event_dates,0)+MATCH(C21,OFFSET(event_dates,MATCH(C21,event_dates,0),0,500,1),0)),"",INDEX(events,MATCH(C21,event_dates,0)+MATCH(C21,OFFSET(event_dates,MATCH(C21,event_dates,0),0,500,1),0)))</f>
      </c>
      <c r="D22" s="126"/>
      <c r="E22" s="125">
        <f ca="1">IF(ISERROR(MATCH(E21,event_dates,0)+MATCH(E21,OFFSET(event_dates,MATCH(E21,event_dates,0),0,500,1),0)),"",INDEX(events,MATCH(E21,event_dates,0)+MATCH(E21,OFFSET(event_dates,MATCH(E21,event_dates,0),0,500,1),0)))</f>
      </c>
      <c r="F22" s="126"/>
      <c r="G22" s="125">
        <f ca="1">IF(ISERROR(MATCH(G21,event_dates,0)+MATCH(G21,OFFSET(event_dates,MATCH(G21,event_dates,0),0,500,1),0)),"",INDEX(events,MATCH(G21,event_dates,0)+MATCH(G21,OFFSET(event_dates,MATCH(G21,event_dates,0),0,500,1),0)))</f>
      </c>
      <c r="H22" s="126"/>
      <c r="I22" s="125">
        <f ca="1">IF(ISERROR(MATCH(I21,event_dates,0)+MATCH(I21,OFFSET(event_dates,MATCH(I21,event_dates,0),0,500,1),0)),"",INDEX(events,MATCH(I21,event_dates,0)+MATCH(I21,OFFSET(event_dates,MATCH(I21,event_dates,0),0,500,1),0)))</f>
      </c>
      <c r="J22" s="126"/>
      <c r="K22" s="125">
        <f ca="1">IF(ISERROR(MATCH(K21,event_dates,0)+MATCH(K21,OFFSET(event_dates,MATCH(K21,event_dates,0),0,500,1),0)),"",INDEX(events,MATCH(K21,event_dates,0)+MATCH(K21,OFFSET(event_dates,MATCH(K21,event_dates,0),0,500,1),0)))</f>
      </c>
      <c r="L22" s="126"/>
      <c r="M22" s="125">
        <f ca="1">IF(ISERROR(MATCH(M21,event_dates,0)+MATCH(M21,OFFSET(event_dates,MATCH(M21,event_dates,0),0,500,1),0)),"",INDEX(events,MATCH(M21,event_dates,0)+MATCH(M21,OFFSET(event_dates,MATCH(M21,event_dates,0),0,500,1),0)))</f>
      </c>
      <c r="N22" s="126"/>
    </row>
    <row r="23" spans="1:14" s="9" customFormat="1" ht="13.5">
      <c r="A23" s="127"/>
      <c r="B23" s="126"/>
      <c r="C23" s="127"/>
      <c r="D23" s="126"/>
      <c r="E23" s="127"/>
      <c r="F23" s="126"/>
      <c r="G23" s="127"/>
      <c r="H23" s="126"/>
      <c r="I23" s="127"/>
      <c r="J23" s="126"/>
      <c r="K23" s="127"/>
      <c r="L23" s="126"/>
      <c r="M23" s="127"/>
      <c r="N23" s="126"/>
    </row>
    <row r="24" spans="1:14" s="9" customFormat="1" ht="13.5">
      <c r="A24" s="127"/>
      <c r="B24" s="126"/>
      <c r="C24" s="127"/>
      <c r="D24" s="126"/>
      <c r="E24" s="127"/>
      <c r="F24" s="126"/>
      <c r="G24" s="127"/>
      <c r="H24" s="126"/>
      <c r="I24" s="127"/>
      <c r="J24" s="126"/>
      <c r="K24" s="127"/>
      <c r="L24" s="126"/>
      <c r="M24" s="127"/>
      <c r="N24" s="126"/>
    </row>
    <row r="25" spans="1:14" s="9" customFormat="1" ht="13.5">
      <c r="A25" s="127" t="s">
        <v>5</v>
      </c>
      <c r="B25" s="126"/>
      <c r="C25" s="127" t="s">
        <v>5</v>
      </c>
      <c r="D25" s="126"/>
      <c r="E25" s="127" t="s">
        <v>5</v>
      </c>
      <c r="F25" s="126"/>
      <c r="G25" s="127" t="s">
        <v>5</v>
      </c>
      <c r="H25" s="126"/>
      <c r="I25" s="127" t="s">
        <v>5</v>
      </c>
      <c r="J25" s="126"/>
      <c r="K25" s="127" t="s">
        <v>5</v>
      </c>
      <c r="L25" s="126"/>
      <c r="M25" s="127" t="s">
        <v>5</v>
      </c>
      <c r="N25" s="126"/>
    </row>
    <row r="26" spans="1:14" s="10" customFormat="1" ht="13.5">
      <c r="A26" s="128" t="s">
        <v>5</v>
      </c>
      <c r="B26" s="129"/>
      <c r="C26" s="128" t="s">
        <v>5</v>
      </c>
      <c r="D26" s="129"/>
      <c r="E26" s="128" t="s">
        <v>5</v>
      </c>
      <c r="F26" s="129"/>
      <c r="G26" s="128" t="s">
        <v>5</v>
      </c>
      <c r="H26" s="129"/>
      <c r="I26" s="128" t="s">
        <v>5</v>
      </c>
      <c r="J26" s="129"/>
      <c r="K26" s="128" t="s">
        <v>5</v>
      </c>
      <c r="L26" s="129"/>
      <c r="M26" s="128" t="s">
        <v>5</v>
      </c>
      <c r="N26" s="129"/>
    </row>
    <row r="27" spans="1:14" s="9" customFormat="1" ht="17.25">
      <c r="A27" s="12">
        <f>Year!Q42</f>
        <v>44738</v>
      </c>
      <c r="B27" s="13">
        <f>IF(ISERROR(MATCH(A27,event_dates,0)),"",INDEX(events,MATCH(A27,event_dates,0)))</f>
      </c>
      <c r="C27" s="12">
        <f>Year!R42</f>
        <v>44739</v>
      </c>
      <c r="D27" s="13">
        <f>IF(ISERROR(MATCH(C27,event_dates,0)),"",INDEX(events,MATCH(C27,event_dates,0)))</f>
      </c>
      <c r="E27" s="12">
        <f>Year!S42</f>
        <v>44740</v>
      </c>
      <c r="F27" s="13">
        <f>IF(ISERROR(MATCH(E27,event_dates,0)),"",INDEX(events,MATCH(E27,event_dates,0)))</f>
      </c>
      <c r="G27" s="12">
        <f>Year!T42</f>
        <v>44741</v>
      </c>
      <c r="H27" s="13">
        <f>IF(ISERROR(MATCH(G27,event_dates,0)),"",INDEX(events,MATCH(G27,event_dates,0)))</f>
      </c>
      <c r="I27" s="12">
        <f>Year!U42</f>
        <v>44742</v>
      </c>
      <c r="J27" s="13">
        <f>IF(ISERROR(MATCH(I27,event_dates,0)),"",INDEX(events,MATCH(I27,event_dates,0)))</f>
      </c>
      <c r="K27" s="12">
        <f>Year!V42</f>
      </c>
      <c r="L27" s="13">
        <f>IF(ISERROR(MATCH(K27,event_dates,0)),"",INDEX(events,MATCH(K27,event_dates,0)))</f>
      </c>
      <c r="M27" s="12">
        <f>Year!W42</f>
      </c>
      <c r="N27" s="13">
        <f>IF(ISERROR(MATCH(M27,event_dates,0)),"",INDEX(events,MATCH(M27,event_dates,0)))</f>
      </c>
    </row>
    <row r="28" spans="1:14" s="9" customFormat="1" ht="13.5">
      <c r="A28" s="125">
        <f ca="1">IF(ISERROR(MATCH(A27,event_dates,0)+MATCH(A27,OFFSET(event_dates,MATCH(A27,event_dates,0),0,500,1),0)),"",INDEX(events,MATCH(A27,event_dates,0)+MATCH(A27,OFFSET(event_dates,MATCH(A27,event_dates,0),0,500,1),0)))</f>
      </c>
      <c r="B28" s="126"/>
      <c r="C28" s="125">
        <f ca="1">IF(ISERROR(MATCH(C27,event_dates,0)+MATCH(C27,OFFSET(event_dates,MATCH(C27,event_dates,0),0,500,1),0)),"",INDEX(events,MATCH(C27,event_dates,0)+MATCH(C27,OFFSET(event_dates,MATCH(C27,event_dates,0),0,500,1),0)))</f>
      </c>
      <c r="D28" s="126"/>
      <c r="E28" s="125">
        <f ca="1">IF(ISERROR(MATCH(E27,event_dates,0)+MATCH(E27,OFFSET(event_dates,MATCH(E27,event_dates,0),0,500,1),0)),"",INDEX(events,MATCH(E27,event_dates,0)+MATCH(E27,OFFSET(event_dates,MATCH(E27,event_dates,0),0,500,1),0)))</f>
      </c>
      <c r="F28" s="126"/>
      <c r="G28" s="125">
        <f ca="1">IF(ISERROR(MATCH(G27,event_dates,0)+MATCH(G27,OFFSET(event_dates,MATCH(G27,event_dates,0),0,500,1),0)),"",INDEX(events,MATCH(G27,event_dates,0)+MATCH(G27,OFFSET(event_dates,MATCH(G27,event_dates,0),0,500,1),0)))</f>
      </c>
      <c r="H28" s="126"/>
      <c r="I28" s="125">
        <f ca="1">IF(ISERROR(MATCH(I27,event_dates,0)+MATCH(I27,OFFSET(event_dates,MATCH(I27,event_dates,0),0,500,1),0)),"",INDEX(events,MATCH(I27,event_dates,0)+MATCH(I27,OFFSET(event_dates,MATCH(I27,event_dates,0),0,500,1),0)))</f>
      </c>
      <c r="J28" s="126"/>
      <c r="K28" s="125">
        <f ca="1">IF(ISERROR(MATCH(K27,event_dates,0)+MATCH(K27,OFFSET(event_dates,MATCH(K27,event_dates,0),0,500,1),0)),"",INDEX(events,MATCH(K27,event_dates,0)+MATCH(K27,OFFSET(event_dates,MATCH(K27,event_dates,0),0,500,1),0)))</f>
      </c>
      <c r="L28" s="126"/>
      <c r="M28" s="125">
        <f ca="1">IF(ISERROR(MATCH(M27,event_dates,0)+MATCH(M27,OFFSET(event_dates,MATCH(M27,event_dates,0),0,500,1),0)),"",INDEX(events,MATCH(M27,event_dates,0)+MATCH(M27,OFFSET(event_dates,MATCH(M27,event_dates,0),0,500,1),0)))</f>
      </c>
      <c r="N28" s="126"/>
    </row>
    <row r="29" spans="1:14" s="9" customFormat="1" ht="13.5">
      <c r="A29" s="127"/>
      <c r="B29" s="126"/>
      <c r="C29" s="127"/>
      <c r="D29" s="126"/>
      <c r="E29" s="127"/>
      <c r="F29" s="126"/>
      <c r="G29" s="127"/>
      <c r="H29" s="126"/>
      <c r="I29" s="127"/>
      <c r="J29" s="126"/>
      <c r="K29" s="127"/>
      <c r="L29" s="126"/>
      <c r="M29" s="127"/>
      <c r="N29" s="126"/>
    </row>
    <row r="30" spans="1:14" s="9" customFormat="1" ht="13.5">
      <c r="A30" s="127"/>
      <c r="B30" s="126"/>
      <c r="C30" s="127"/>
      <c r="D30" s="126"/>
      <c r="E30" s="127"/>
      <c r="F30" s="126"/>
      <c r="G30" s="127"/>
      <c r="H30" s="126"/>
      <c r="I30" s="127"/>
      <c r="J30" s="126"/>
      <c r="K30" s="127"/>
      <c r="L30" s="126"/>
      <c r="M30" s="127"/>
      <c r="N30" s="126"/>
    </row>
    <row r="31" spans="1:14" s="9" customFormat="1" ht="13.5">
      <c r="A31" s="127" t="s">
        <v>5</v>
      </c>
      <c r="B31" s="126"/>
      <c r="C31" s="127" t="s">
        <v>5</v>
      </c>
      <c r="D31" s="126"/>
      <c r="E31" s="127" t="s">
        <v>5</v>
      </c>
      <c r="F31" s="126"/>
      <c r="G31" s="127" t="s">
        <v>5</v>
      </c>
      <c r="H31" s="126"/>
      <c r="I31" s="127" t="s">
        <v>5</v>
      </c>
      <c r="J31" s="126"/>
      <c r="K31" s="127" t="s">
        <v>5</v>
      </c>
      <c r="L31" s="126"/>
      <c r="M31" s="127" t="s">
        <v>5</v>
      </c>
      <c r="N31" s="126"/>
    </row>
    <row r="32" spans="1:14" s="10" customFormat="1" ht="13.5">
      <c r="A32" s="128" t="s">
        <v>5</v>
      </c>
      <c r="B32" s="129"/>
      <c r="C32" s="128" t="s">
        <v>5</v>
      </c>
      <c r="D32" s="129"/>
      <c r="E32" s="128" t="s">
        <v>5</v>
      </c>
      <c r="F32" s="129"/>
      <c r="G32" s="128" t="s">
        <v>5</v>
      </c>
      <c r="H32" s="129"/>
      <c r="I32" s="128" t="s">
        <v>5</v>
      </c>
      <c r="J32" s="129"/>
      <c r="K32" s="128" t="s">
        <v>5</v>
      </c>
      <c r="L32" s="129"/>
      <c r="M32" s="128" t="s">
        <v>5</v>
      </c>
      <c r="N32" s="129"/>
    </row>
    <row r="33" spans="1:14" ht="17.25">
      <c r="A33" s="12">
        <f>Year!Q43</f>
      </c>
      <c r="B33" s="13">
        <f>IF(ISERROR(MATCH(A33,event_dates,0)),"",INDEX(events,MATCH(A33,event_dates,0)))</f>
      </c>
      <c r="C33" s="12">
        <f>Year!R43</f>
      </c>
      <c r="D33" s="13">
        <f>IF(ISERROR(MATCH(C33,event_dates,0)),"",INDEX(events,MATCH(C33,event_dates,0)))</f>
      </c>
      <c r="E33" s="21" t="s">
        <v>7</v>
      </c>
      <c r="F33" s="6"/>
      <c r="G33" s="17"/>
      <c r="H33" s="17"/>
      <c r="I33" s="17"/>
      <c r="J33" s="17"/>
      <c r="K33" s="17"/>
      <c r="L33" s="17"/>
      <c r="M33" s="17"/>
      <c r="N33" s="22"/>
    </row>
    <row r="34" spans="1:14" ht="13.5">
      <c r="A34" s="125">
        <f ca="1">IF(ISERROR(MATCH(A33,event_dates,0)+MATCH(A33,OFFSET(event_dates,MATCH(A33,event_dates,0),0,500,1),0)),"",INDEX(events,MATCH(A33,event_dates,0)+MATCH(A33,OFFSET(event_dates,MATCH(A33,event_dates,0),0,500,1),0)))</f>
      </c>
      <c r="B34" s="126"/>
      <c r="C34" s="125">
        <f ca="1">IF(ISERROR(MATCH(C33,event_dates,0)+MATCH(C33,OFFSET(event_dates,MATCH(C33,event_dates,0),0,500,1),0)),"",INDEX(events,MATCH(C33,event_dates,0)+MATCH(C33,OFFSET(event_dates,MATCH(C33,event_dates,0),0,500,1),0)))</f>
      </c>
      <c r="D34" s="126"/>
      <c r="E34" s="14"/>
      <c r="F34" s="11"/>
      <c r="G34" s="11"/>
      <c r="H34" s="11"/>
      <c r="I34" s="11"/>
      <c r="J34" s="11"/>
      <c r="K34" s="11"/>
      <c r="L34" s="11"/>
      <c r="M34" s="11"/>
      <c r="N34" s="15"/>
    </row>
    <row r="35" spans="1:14" ht="13.5">
      <c r="A35" s="127"/>
      <c r="B35" s="126"/>
      <c r="C35" s="127"/>
      <c r="D35" s="126"/>
      <c r="E35" s="14"/>
      <c r="F35" s="11"/>
      <c r="G35" s="11"/>
      <c r="H35" s="11"/>
      <c r="I35" s="11"/>
      <c r="J35" s="11"/>
      <c r="K35" s="11"/>
      <c r="L35" s="11"/>
      <c r="M35" s="11"/>
      <c r="N35" s="15"/>
    </row>
    <row r="36" spans="1:14" ht="13.5">
      <c r="A36" s="127"/>
      <c r="B36" s="126"/>
      <c r="C36" s="127"/>
      <c r="D36" s="126"/>
      <c r="E36" s="14"/>
      <c r="F36" s="11"/>
      <c r="G36" s="11"/>
      <c r="H36" s="11"/>
      <c r="I36" s="11"/>
      <c r="J36" s="11"/>
      <c r="K36" s="11"/>
      <c r="L36" s="11"/>
      <c r="M36" s="11"/>
      <c r="N36" s="15"/>
    </row>
    <row r="37" spans="1:14" ht="13.5">
      <c r="A37" s="127" t="s">
        <v>5</v>
      </c>
      <c r="B37" s="126"/>
      <c r="C37" s="127" t="s">
        <v>5</v>
      </c>
      <c r="D37" s="126"/>
      <c r="E37" s="14"/>
      <c r="F37" s="11"/>
      <c r="G37" s="11"/>
      <c r="H37" s="11"/>
      <c r="I37" s="11"/>
      <c r="J37" s="11"/>
      <c r="K37" s="11"/>
      <c r="L37" s="11"/>
      <c r="M37" s="134" t="s">
        <v>15</v>
      </c>
      <c r="N37" s="135"/>
    </row>
    <row r="38" spans="1:14" ht="13.5">
      <c r="A38" s="128" t="s">
        <v>5</v>
      </c>
      <c r="B38" s="129"/>
      <c r="C38" s="130" t="s">
        <v>2</v>
      </c>
      <c r="D38" s="131"/>
      <c r="E38" s="18"/>
      <c r="F38" s="16"/>
      <c r="G38" s="16"/>
      <c r="H38" s="16"/>
      <c r="I38" s="16"/>
      <c r="J38" s="16"/>
      <c r="K38" s="132" t="s">
        <v>11</v>
      </c>
      <c r="L38" s="132"/>
      <c r="M38" s="132"/>
      <c r="N38" s="133"/>
    </row>
  </sheetData>
  <sheetProtection/>
  <mergeCells count="196">
    <mergeCell ref="M4:N4"/>
    <mergeCell ref="H1:N1"/>
    <mergeCell ref="M37:N37"/>
    <mergeCell ref="K38:N38"/>
    <mergeCell ref="A1:G1"/>
    <mergeCell ref="I2:J2"/>
    <mergeCell ref="K2:L2"/>
    <mergeCell ref="M2:N2"/>
    <mergeCell ref="A2:B2"/>
    <mergeCell ref="C2:D2"/>
    <mergeCell ref="A4:B4"/>
    <mergeCell ref="C4:D4"/>
    <mergeCell ref="E4:F4"/>
    <mergeCell ref="G4:H4"/>
    <mergeCell ref="E2:F2"/>
    <mergeCell ref="G2:H2"/>
    <mergeCell ref="I4:J4"/>
    <mergeCell ref="K4:L4"/>
    <mergeCell ref="M5:N5"/>
    <mergeCell ref="A6:B6"/>
    <mergeCell ref="C6:D6"/>
    <mergeCell ref="E6:F6"/>
    <mergeCell ref="G6:H6"/>
    <mergeCell ref="I6:J6"/>
    <mergeCell ref="K6:L6"/>
    <mergeCell ref="M6:N6"/>
    <mergeCell ref="A5:B5"/>
    <mergeCell ref="C5:D5"/>
    <mergeCell ref="A7:B7"/>
    <mergeCell ref="C7:D7"/>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4.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9.140625" defaultRowHeight="12.75"/>
  <sheetData>
    <row r="1" ht="12.75">
      <c r="A1" t="s">
        <v>8</v>
      </c>
    </row>
    <row r="2" ht="12.75">
      <c r="A2" t="s">
        <v>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37" t="str">
        <f>IF(Year!$Q$4="","",Year!$Q$4)</f>
        <v>FOOD SERVICE MANAGERS AND ASST MGRS/197 DAYS</v>
      </c>
      <c r="B1" s="137"/>
      <c r="C1" s="137"/>
      <c r="D1" s="137"/>
      <c r="E1" s="137"/>
      <c r="F1" s="137"/>
      <c r="G1" s="137"/>
      <c r="H1" s="136">
        <f>Year!A9</f>
        <v>44378</v>
      </c>
      <c r="I1" s="136"/>
      <c r="J1" s="136"/>
      <c r="K1" s="136"/>
      <c r="L1" s="136"/>
      <c r="M1" s="136"/>
      <c r="N1" s="136"/>
    </row>
    <row r="2" spans="1:14" s="9" customFormat="1" ht="15">
      <c r="A2" s="124" t="str">
        <f>INDEX({"Sunday";"Monday";"Tuesday";"Wednesday";"Thursday";"Friday";"Saturday"},1+MOD(Year!$I$4+1-2,7))</f>
        <v>Sunday</v>
      </c>
      <c r="B2" s="122"/>
      <c r="C2" s="122" t="str">
        <f>INDEX({"Sunday";"Monday";"Tuesday";"Wednesday";"Thursday";"Friday";"Saturday"},1+MOD(Year!$I$4+2-2,7))</f>
        <v>Monday</v>
      </c>
      <c r="D2" s="122"/>
      <c r="E2" s="122" t="str">
        <f>INDEX({"Sunday";"Monday";"Tuesday";"Wednesday";"Thursday";"Friday";"Saturday"},1+MOD(Year!$I$4+3-2,7))</f>
        <v>Tuesday</v>
      </c>
      <c r="F2" s="122"/>
      <c r="G2" s="122" t="str">
        <f>INDEX({"Sunday";"Monday";"Tuesday";"Wednesday";"Thursday";"Friday";"Saturday"},1+MOD(Year!$I$4+4-2,7))</f>
        <v>Wednesday</v>
      </c>
      <c r="H2" s="122"/>
      <c r="I2" s="122" t="str">
        <f>INDEX({"Sunday";"Monday";"Tuesday";"Wednesday";"Thursday";"Friday";"Saturday"},1+MOD(Year!$I$4+5-2,7))</f>
        <v>Thursday</v>
      </c>
      <c r="J2" s="122"/>
      <c r="K2" s="122" t="str">
        <f>INDEX({"Sunday";"Monday";"Tuesday";"Wednesday";"Thursday";"Friday";"Saturday"},1+MOD(Year!$I$4+6-2,7))</f>
        <v>Friday</v>
      </c>
      <c r="L2" s="122"/>
      <c r="M2" s="122" t="str">
        <f>INDEX({"Sunday";"Monday";"Tuesday";"Wednesday";"Thursday";"Friday";"Saturday"},1+MOD(Year!$I$4+7-2,7))</f>
        <v>Saturday</v>
      </c>
      <c r="N2" s="123"/>
    </row>
    <row r="3" spans="1:14" s="9" customFormat="1" ht="17.25">
      <c r="A3" s="20">
        <f>Year!A11</f>
      </c>
      <c r="B3" s="13">
        <f>IF(ISERROR(MATCH(A3,event_dates,0)),"",INDEX(events,MATCH(A3,event_dates,0)))</f>
      </c>
      <c r="C3" s="20">
        <f>Year!B11</f>
      </c>
      <c r="D3" s="13">
        <f>IF(ISERROR(MATCH(C3,event_dates,0)),"",INDEX(events,MATCH(C3,event_dates,0)))</f>
      </c>
      <c r="E3" s="20">
        <f>Year!C11</f>
      </c>
      <c r="F3" s="13">
        <f>IF(ISERROR(MATCH(E3,event_dates,0)),"",INDEX(events,MATCH(E3,event_dates,0)))</f>
      </c>
      <c r="G3" s="20">
        <f>Year!D11</f>
      </c>
      <c r="H3" s="13">
        <f>IF(ISERROR(MATCH(G3,event_dates,0)),"",INDEX(events,MATCH(G3,event_dates,0)))</f>
      </c>
      <c r="I3" s="20">
        <f>Year!E11</f>
        <v>44378</v>
      </c>
      <c r="J3" s="13">
        <f>IF(ISERROR(MATCH(I3,event_dates,0)),"",INDEX(events,MATCH(I3,event_dates,0)))</f>
      </c>
      <c r="K3" s="20">
        <f>Year!F11</f>
        <v>44379</v>
      </c>
      <c r="L3" s="13">
        <f>IF(ISERROR(MATCH(K3,event_dates,0)),"",INDEX(events,MATCH(K3,event_dates,0)))</f>
      </c>
      <c r="M3" s="20">
        <f>Year!G11</f>
        <v>44380</v>
      </c>
      <c r="N3" s="13">
        <f>IF(ISERROR(MATCH(M3,event_dates,0)),"",INDEX(events,MATCH(M3,event_dates,0)))</f>
      </c>
    </row>
    <row r="4" spans="1:14" s="9" customFormat="1" ht="13.5">
      <c r="A4" s="125">
        <f ca="1">IF(ISERROR(MATCH(A3,event_dates,0)+MATCH(A3,OFFSET(event_dates,MATCH(A3,event_dates,0),0,500,1),0)),"",INDEX(events,MATCH(A3,event_dates,0)+MATCH(A3,OFFSET(event_dates,MATCH(A3,event_dates,0),0,500,1),0)))</f>
      </c>
      <c r="B4" s="126"/>
      <c r="C4" s="125">
        <f ca="1">IF(ISERROR(MATCH(C3,event_dates,0)+MATCH(C3,OFFSET(event_dates,MATCH(C3,event_dates,0),0,500,1),0)),"",INDEX(events,MATCH(C3,event_dates,0)+MATCH(C3,OFFSET(event_dates,MATCH(C3,event_dates,0),0,500,1),0)))</f>
      </c>
      <c r="D4" s="126"/>
      <c r="E4" s="125">
        <f ca="1">IF(ISERROR(MATCH(E3,event_dates,0)+MATCH(E3,OFFSET(event_dates,MATCH(E3,event_dates,0),0,500,1),0)),"",INDEX(events,MATCH(E3,event_dates,0)+MATCH(E3,OFFSET(event_dates,MATCH(E3,event_dates,0),0,500,1),0)))</f>
      </c>
      <c r="F4" s="126"/>
      <c r="G4" s="125">
        <f ca="1">IF(ISERROR(MATCH(G3,event_dates,0)+MATCH(G3,OFFSET(event_dates,MATCH(G3,event_dates,0),0,500,1),0)),"",INDEX(events,MATCH(G3,event_dates,0)+MATCH(G3,OFFSET(event_dates,MATCH(G3,event_dates,0),0,500,1),0)))</f>
      </c>
      <c r="H4" s="126"/>
      <c r="I4" s="125">
        <f ca="1">IF(ISERROR(MATCH(I3,event_dates,0)+MATCH(I3,OFFSET(event_dates,MATCH(I3,event_dates,0),0,500,1),0)),"",INDEX(events,MATCH(I3,event_dates,0)+MATCH(I3,OFFSET(event_dates,MATCH(I3,event_dates,0),0,500,1),0)))</f>
      </c>
      <c r="J4" s="126"/>
      <c r="K4" s="125">
        <f ca="1">IF(ISERROR(MATCH(K3,event_dates,0)+MATCH(K3,OFFSET(event_dates,MATCH(K3,event_dates,0),0,500,1),0)),"",INDEX(events,MATCH(K3,event_dates,0)+MATCH(K3,OFFSET(event_dates,MATCH(K3,event_dates,0),0,500,1),0)))</f>
      </c>
      <c r="L4" s="126"/>
      <c r="M4" s="125">
        <f ca="1">IF(ISERROR(MATCH(M3,event_dates,0)+MATCH(M3,OFFSET(event_dates,MATCH(M3,event_dates,0),0,500,1),0)),"",INDEX(events,MATCH(M3,event_dates,0)+MATCH(M3,OFFSET(event_dates,MATCH(M3,event_dates,0),0,500,1),0)))</f>
      </c>
      <c r="N4" s="126"/>
    </row>
    <row r="5" spans="1:14" s="9" customFormat="1" ht="13.5">
      <c r="A5" s="127"/>
      <c r="B5" s="126"/>
      <c r="C5" s="127"/>
      <c r="D5" s="126"/>
      <c r="E5" s="127"/>
      <c r="F5" s="126"/>
      <c r="G5" s="127"/>
      <c r="H5" s="126"/>
      <c r="I5" s="127"/>
      <c r="J5" s="126"/>
      <c r="K5" s="127"/>
      <c r="L5" s="126"/>
      <c r="M5" s="127"/>
      <c r="N5" s="126"/>
    </row>
    <row r="6" spans="1:14" s="9" customFormat="1" ht="13.5">
      <c r="A6" s="127"/>
      <c r="B6" s="126"/>
      <c r="C6" s="127"/>
      <c r="D6" s="126"/>
      <c r="E6" s="127"/>
      <c r="F6" s="126"/>
      <c r="G6" s="127"/>
      <c r="H6" s="126"/>
      <c r="I6" s="127"/>
      <c r="J6" s="126"/>
      <c r="K6" s="127"/>
      <c r="L6" s="126"/>
      <c r="M6" s="127"/>
      <c r="N6" s="126"/>
    </row>
    <row r="7" spans="1:14" s="9" customFormat="1" ht="13.5">
      <c r="A7" s="127" t="s">
        <v>5</v>
      </c>
      <c r="B7" s="126"/>
      <c r="C7" s="127" t="s">
        <v>5</v>
      </c>
      <c r="D7" s="126"/>
      <c r="E7" s="127" t="s">
        <v>5</v>
      </c>
      <c r="F7" s="126"/>
      <c r="G7" s="127" t="s">
        <v>5</v>
      </c>
      <c r="H7" s="126"/>
      <c r="I7" s="127" t="s">
        <v>5</v>
      </c>
      <c r="J7" s="126"/>
      <c r="K7" s="127" t="s">
        <v>5</v>
      </c>
      <c r="L7" s="126"/>
      <c r="M7" s="127" t="s">
        <v>5</v>
      </c>
      <c r="N7" s="126"/>
    </row>
    <row r="8" spans="1:14" s="10" customFormat="1" ht="13.5">
      <c r="A8" s="128" t="s">
        <v>5</v>
      </c>
      <c r="B8" s="129"/>
      <c r="C8" s="128" t="s">
        <v>5</v>
      </c>
      <c r="D8" s="129"/>
      <c r="E8" s="128" t="s">
        <v>5</v>
      </c>
      <c r="F8" s="129"/>
      <c r="G8" s="128" t="s">
        <v>5</v>
      </c>
      <c r="H8" s="129"/>
      <c r="I8" s="128" t="s">
        <v>5</v>
      </c>
      <c r="J8" s="129"/>
      <c r="K8" s="128" t="s">
        <v>5</v>
      </c>
      <c r="L8" s="129"/>
      <c r="M8" s="128" t="s">
        <v>5</v>
      </c>
      <c r="N8" s="129"/>
    </row>
    <row r="9" spans="1:14" s="9" customFormat="1" ht="17.25">
      <c r="A9" s="12">
        <f>Year!A12</f>
        <v>44381</v>
      </c>
      <c r="B9" s="13">
        <f>IF(ISERROR(MATCH(A9,event_dates,0)),"",INDEX(events,MATCH(A9,event_dates,0)))</f>
      </c>
      <c r="C9" s="12">
        <f>Year!B12</f>
        <v>44382</v>
      </c>
      <c r="D9" s="13">
        <f>IF(ISERROR(MATCH(C9,event_dates,0)),"",INDEX(events,MATCH(C9,event_dates,0)))</f>
      </c>
      <c r="E9" s="12">
        <f>Year!C12</f>
        <v>44383</v>
      </c>
      <c r="F9" s="13">
        <f>IF(ISERROR(MATCH(E9,event_dates,0)),"",INDEX(events,MATCH(E9,event_dates,0)))</f>
      </c>
      <c r="G9" s="12">
        <f>Year!D12</f>
        <v>44384</v>
      </c>
      <c r="H9" s="13">
        <f>IF(ISERROR(MATCH(G9,event_dates,0)),"",INDEX(events,MATCH(G9,event_dates,0)))</f>
      </c>
      <c r="I9" s="12">
        <f>Year!E12</f>
        <v>44385</v>
      </c>
      <c r="J9" s="13">
        <f>IF(ISERROR(MATCH(I9,event_dates,0)),"",INDEX(events,MATCH(I9,event_dates,0)))</f>
      </c>
      <c r="K9" s="12">
        <f>Year!F12</f>
        <v>44386</v>
      </c>
      <c r="L9" s="13">
        <f>IF(ISERROR(MATCH(K9,event_dates,0)),"",INDEX(events,MATCH(K9,event_dates,0)))</f>
      </c>
      <c r="M9" s="12">
        <f>Year!G12</f>
        <v>44387</v>
      </c>
      <c r="N9" s="13">
        <f>IF(ISERROR(MATCH(M9,event_dates,0)),"",INDEX(events,MATCH(M9,event_dates,0)))</f>
      </c>
    </row>
    <row r="10" spans="1:14" s="9" customFormat="1" ht="13.5">
      <c r="A10" s="125">
        <f ca="1">IF(ISERROR(MATCH(A9,event_dates,0)+MATCH(A9,OFFSET(event_dates,MATCH(A9,event_dates,0),0,500,1),0)),"",INDEX(events,MATCH(A9,event_dates,0)+MATCH(A9,OFFSET(event_dates,MATCH(A9,event_dates,0),0,500,1),0)))</f>
      </c>
      <c r="B10" s="126"/>
      <c r="C10" s="125">
        <f ca="1">IF(ISERROR(MATCH(C9,event_dates,0)+MATCH(C9,OFFSET(event_dates,MATCH(C9,event_dates,0),0,500,1),0)),"",INDEX(events,MATCH(C9,event_dates,0)+MATCH(C9,OFFSET(event_dates,MATCH(C9,event_dates,0),0,500,1),0)))</f>
      </c>
      <c r="D10" s="126"/>
      <c r="E10" s="125">
        <f ca="1">IF(ISERROR(MATCH(E9,event_dates,0)+MATCH(E9,OFFSET(event_dates,MATCH(E9,event_dates,0),0,500,1),0)),"",INDEX(events,MATCH(E9,event_dates,0)+MATCH(E9,OFFSET(event_dates,MATCH(E9,event_dates,0),0,500,1),0)))</f>
      </c>
      <c r="F10" s="126"/>
      <c r="G10" s="125">
        <f ca="1">IF(ISERROR(MATCH(G9,event_dates,0)+MATCH(G9,OFFSET(event_dates,MATCH(G9,event_dates,0),0,500,1),0)),"",INDEX(events,MATCH(G9,event_dates,0)+MATCH(G9,OFFSET(event_dates,MATCH(G9,event_dates,0),0,500,1),0)))</f>
      </c>
      <c r="H10" s="126"/>
      <c r="I10" s="125">
        <f ca="1">IF(ISERROR(MATCH(I9,event_dates,0)+MATCH(I9,OFFSET(event_dates,MATCH(I9,event_dates,0),0,500,1),0)),"",INDEX(events,MATCH(I9,event_dates,0)+MATCH(I9,OFFSET(event_dates,MATCH(I9,event_dates,0),0,500,1),0)))</f>
      </c>
      <c r="J10" s="126"/>
      <c r="K10" s="125">
        <f ca="1">IF(ISERROR(MATCH(K9,event_dates,0)+MATCH(K9,OFFSET(event_dates,MATCH(K9,event_dates,0),0,500,1),0)),"",INDEX(events,MATCH(K9,event_dates,0)+MATCH(K9,OFFSET(event_dates,MATCH(K9,event_dates,0),0,500,1),0)))</f>
      </c>
      <c r="L10" s="126"/>
      <c r="M10" s="125">
        <f ca="1">IF(ISERROR(MATCH(M9,event_dates,0)+MATCH(M9,OFFSET(event_dates,MATCH(M9,event_dates,0),0,500,1),0)),"",INDEX(events,MATCH(M9,event_dates,0)+MATCH(M9,OFFSET(event_dates,MATCH(M9,event_dates,0),0,500,1),0)))</f>
      </c>
      <c r="N10" s="126"/>
    </row>
    <row r="11" spans="1:14" s="9" customFormat="1" ht="13.5">
      <c r="A11" s="127"/>
      <c r="B11" s="126"/>
      <c r="C11" s="127"/>
      <c r="D11" s="126"/>
      <c r="E11" s="127"/>
      <c r="F11" s="126"/>
      <c r="G11" s="127"/>
      <c r="H11" s="126"/>
      <c r="I11" s="127"/>
      <c r="J11" s="126"/>
      <c r="K11" s="127"/>
      <c r="L11" s="126"/>
      <c r="M11" s="127"/>
      <c r="N11" s="126"/>
    </row>
    <row r="12" spans="1:14" s="9" customFormat="1" ht="13.5">
      <c r="A12" s="127"/>
      <c r="B12" s="126"/>
      <c r="C12" s="127"/>
      <c r="D12" s="126"/>
      <c r="E12" s="127"/>
      <c r="F12" s="126"/>
      <c r="G12" s="127"/>
      <c r="H12" s="126"/>
      <c r="I12" s="127"/>
      <c r="J12" s="126"/>
      <c r="K12" s="127"/>
      <c r="L12" s="126"/>
      <c r="M12" s="127"/>
      <c r="N12" s="126"/>
    </row>
    <row r="13" spans="1:14" s="9" customFormat="1" ht="13.5">
      <c r="A13" s="127" t="s">
        <v>5</v>
      </c>
      <c r="B13" s="126"/>
      <c r="C13" s="127" t="s">
        <v>5</v>
      </c>
      <c r="D13" s="126"/>
      <c r="E13" s="127" t="s">
        <v>5</v>
      </c>
      <c r="F13" s="126"/>
      <c r="G13" s="127" t="s">
        <v>5</v>
      </c>
      <c r="H13" s="126"/>
      <c r="I13" s="127" t="s">
        <v>5</v>
      </c>
      <c r="J13" s="126"/>
      <c r="K13" s="127" t="s">
        <v>5</v>
      </c>
      <c r="L13" s="126"/>
      <c r="M13" s="127" t="s">
        <v>5</v>
      </c>
      <c r="N13" s="126"/>
    </row>
    <row r="14" spans="1:14" s="10" customFormat="1" ht="13.5">
      <c r="A14" s="128" t="s">
        <v>5</v>
      </c>
      <c r="B14" s="129"/>
      <c r="C14" s="128" t="s">
        <v>5</v>
      </c>
      <c r="D14" s="129"/>
      <c r="E14" s="128" t="s">
        <v>5</v>
      </c>
      <c r="F14" s="129"/>
      <c r="G14" s="128" t="s">
        <v>5</v>
      </c>
      <c r="H14" s="129"/>
      <c r="I14" s="128" t="s">
        <v>5</v>
      </c>
      <c r="J14" s="129"/>
      <c r="K14" s="128" t="s">
        <v>5</v>
      </c>
      <c r="L14" s="129"/>
      <c r="M14" s="128" t="s">
        <v>5</v>
      </c>
      <c r="N14" s="129"/>
    </row>
    <row r="15" spans="1:14" s="9" customFormat="1" ht="17.25">
      <c r="A15" s="12">
        <f>Year!A13</f>
        <v>44388</v>
      </c>
      <c r="B15" s="13">
        <f>IF(ISERROR(MATCH(A15,event_dates,0)),"",INDEX(events,MATCH(A15,event_dates,0)))</f>
      </c>
      <c r="C15" s="12">
        <f>Year!B13</f>
        <v>44389</v>
      </c>
      <c r="D15" s="13">
        <f>IF(ISERROR(MATCH(C15,event_dates,0)),"",INDEX(events,MATCH(C15,event_dates,0)))</f>
      </c>
      <c r="E15" s="12">
        <f>Year!C13</f>
        <v>44390</v>
      </c>
      <c r="F15" s="13">
        <f>IF(ISERROR(MATCH(E15,event_dates,0)),"",INDEX(events,MATCH(E15,event_dates,0)))</f>
      </c>
      <c r="G15" s="12">
        <f>Year!D13</f>
        <v>44391</v>
      </c>
      <c r="H15" s="13">
        <f>IF(ISERROR(MATCH(G15,event_dates,0)),"",INDEX(events,MATCH(G15,event_dates,0)))</f>
      </c>
      <c r="I15" s="12">
        <f>Year!E13</f>
        <v>44392</v>
      </c>
      <c r="J15" s="13">
        <f>IF(ISERROR(MATCH(I15,event_dates,0)),"",INDEX(events,MATCH(I15,event_dates,0)))</f>
      </c>
      <c r="K15" s="12">
        <f>Year!F13</f>
        <v>44393</v>
      </c>
      <c r="L15" s="13">
        <f>IF(ISERROR(MATCH(K15,event_dates,0)),"",INDEX(events,MATCH(K15,event_dates,0)))</f>
      </c>
      <c r="M15" s="12">
        <f>Year!G13</f>
        <v>44394</v>
      </c>
      <c r="N15" s="13">
        <f>IF(ISERROR(MATCH(M15,event_dates,0)),"",INDEX(events,MATCH(M15,event_dates,0)))</f>
      </c>
    </row>
    <row r="16" spans="1:14" s="9" customFormat="1" ht="13.5">
      <c r="A16" s="125">
        <f ca="1">IF(ISERROR(MATCH(A15,event_dates,0)+MATCH(A15,OFFSET(event_dates,MATCH(A15,event_dates,0),0,500,1),0)),"",INDEX(events,MATCH(A15,event_dates,0)+MATCH(A15,OFFSET(event_dates,MATCH(A15,event_dates,0),0,500,1),0)))</f>
      </c>
      <c r="B16" s="126"/>
      <c r="C16" s="125">
        <f ca="1">IF(ISERROR(MATCH(C15,event_dates,0)+MATCH(C15,OFFSET(event_dates,MATCH(C15,event_dates,0),0,500,1),0)),"",INDEX(events,MATCH(C15,event_dates,0)+MATCH(C15,OFFSET(event_dates,MATCH(C15,event_dates,0),0,500,1),0)))</f>
      </c>
      <c r="D16" s="126"/>
      <c r="E16" s="125">
        <f ca="1">IF(ISERROR(MATCH(E15,event_dates,0)+MATCH(E15,OFFSET(event_dates,MATCH(E15,event_dates,0),0,500,1),0)),"",INDEX(events,MATCH(E15,event_dates,0)+MATCH(E15,OFFSET(event_dates,MATCH(E15,event_dates,0),0,500,1),0)))</f>
      </c>
      <c r="F16" s="126"/>
      <c r="G16" s="125">
        <f ca="1">IF(ISERROR(MATCH(G15,event_dates,0)+MATCH(G15,OFFSET(event_dates,MATCH(G15,event_dates,0),0,500,1),0)),"",INDEX(events,MATCH(G15,event_dates,0)+MATCH(G15,OFFSET(event_dates,MATCH(G15,event_dates,0),0,500,1),0)))</f>
      </c>
      <c r="H16" s="126"/>
      <c r="I16" s="125">
        <f ca="1">IF(ISERROR(MATCH(I15,event_dates,0)+MATCH(I15,OFFSET(event_dates,MATCH(I15,event_dates,0),0,500,1),0)),"",INDEX(events,MATCH(I15,event_dates,0)+MATCH(I15,OFFSET(event_dates,MATCH(I15,event_dates,0),0,500,1),0)))</f>
      </c>
      <c r="J16" s="126"/>
      <c r="K16" s="125">
        <f ca="1">IF(ISERROR(MATCH(K15,event_dates,0)+MATCH(K15,OFFSET(event_dates,MATCH(K15,event_dates,0),0,500,1),0)),"",INDEX(events,MATCH(K15,event_dates,0)+MATCH(K15,OFFSET(event_dates,MATCH(K15,event_dates,0),0,500,1),0)))</f>
      </c>
      <c r="L16" s="126"/>
      <c r="M16" s="125">
        <f ca="1">IF(ISERROR(MATCH(M15,event_dates,0)+MATCH(M15,OFFSET(event_dates,MATCH(M15,event_dates,0),0,500,1),0)),"",INDEX(events,MATCH(M15,event_dates,0)+MATCH(M15,OFFSET(event_dates,MATCH(M15,event_dates,0),0,500,1),0)))</f>
      </c>
      <c r="N16" s="126"/>
    </row>
    <row r="17" spans="1:14" s="9" customFormat="1" ht="13.5">
      <c r="A17" s="127"/>
      <c r="B17" s="126"/>
      <c r="C17" s="127"/>
      <c r="D17" s="126"/>
      <c r="E17" s="127"/>
      <c r="F17" s="126"/>
      <c r="G17" s="127"/>
      <c r="H17" s="126"/>
      <c r="I17" s="127"/>
      <c r="J17" s="126"/>
      <c r="K17" s="127"/>
      <c r="L17" s="126"/>
      <c r="M17" s="127"/>
      <c r="N17" s="126"/>
    </row>
    <row r="18" spans="1:14" s="9" customFormat="1" ht="13.5">
      <c r="A18" s="127"/>
      <c r="B18" s="126"/>
      <c r="C18" s="127"/>
      <c r="D18" s="126"/>
      <c r="E18" s="127"/>
      <c r="F18" s="126"/>
      <c r="G18" s="127"/>
      <c r="H18" s="126"/>
      <c r="I18" s="127"/>
      <c r="J18" s="126"/>
      <c r="K18" s="127"/>
      <c r="L18" s="126"/>
      <c r="M18" s="127"/>
      <c r="N18" s="126"/>
    </row>
    <row r="19" spans="1:14" s="9" customFormat="1" ht="13.5">
      <c r="A19" s="127" t="s">
        <v>5</v>
      </c>
      <c r="B19" s="126"/>
      <c r="C19" s="127" t="s">
        <v>5</v>
      </c>
      <c r="D19" s="126"/>
      <c r="E19" s="127" t="s">
        <v>5</v>
      </c>
      <c r="F19" s="126"/>
      <c r="G19" s="127" t="s">
        <v>5</v>
      </c>
      <c r="H19" s="126"/>
      <c r="I19" s="127" t="s">
        <v>5</v>
      </c>
      <c r="J19" s="126"/>
      <c r="K19" s="127" t="s">
        <v>5</v>
      </c>
      <c r="L19" s="126"/>
      <c r="M19" s="127" t="s">
        <v>5</v>
      </c>
      <c r="N19" s="126"/>
    </row>
    <row r="20" spans="1:14" s="10" customFormat="1" ht="13.5">
      <c r="A20" s="128" t="s">
        <v>5</v>
      </c>
      <c r="B20" s="129"/>
      <c r="C20" s="128" t="s">
        <v>5</v>
      </c>
      <c r="D20" s="129"/>
      <c r="E20" s="128" t="s">
        <v>5</v>
      </c>
      <c r="F20" s="129"/>
      <c r="G20" s="128" t="s">
        <v>5</v>
      </c>
      <c r="H20" s="129"/>
      <c r="I20" s="128" t="s">
        <v>5</v>
      </c>
      <c r="J20" s="129"/>
      <c r="K20" s="128" t="s">
        <v>5</v>
      </c>
      <c r="L20" s="129"/>
      <c r="M20" s="128" t="s">
        <v>5</v>
      </c>
      <c r="N20" s="129"/>
    </row>
    <row r="21" spans="1:14" s="9" customFormat="1" ht="17.25">
      <c r="A21" s="12">
        <f>Year!A14</f>
        <v>44395</v>
      </c>
      <c r="B21" s="13">
        <f>IF(ISERROR(MATCH(A21,event_dates,0)),"",INDEX(events,MATCH(A21,event_dates,0)))</f>
      </c>
      <c r="C21" s="12">
        <f>Year!B14</f>
        <v>44396</v>
      </c>
      <c r="D21" s="13">
        <f>IF(ISERROR(MATCH(C21,event_dates,0)),"",INDEX(events,MATCH(C21,event_dates,0)))</f>
      </c>
      <c r="E21" s="12">
        <f>Year!C14</f>
        <v>44397</v>
      </c>
      <c r="F21" s="13">
        <f>IF(ISERROR(MATCH(E21,event_dates,0)),"",INDEX(events,MATCH(E21,event_dates,0)))</f>
      </c>
      <c r="G21" s="12">
        <f>Year!D14</f>
        <v>44398</v>
      </c>
      <c r="H21" s="13">
        <f>IF(ISERROR(MATCH(G21,event_dates,0)),"",INDEX(events,MATCH(G21,event_dates,0)))</f>
      </c>
      <c r="I21" s="12">
        <f>Year!E14</f>
        <v>44399</v>
      </c>
      <c r="J21" s="13">
        <f>IF(ISERROR(MATCH(I21,event_dates,0)),"",INDEX(events,MATCH(I21,event_dates,0)))</f>
      </c>
      <c r="K21" s="12">
        <f>Year!F14</f>
        <v>44400</v>
      </c>
      <c r="L21" s="13">
        <f>IF(ISERROR(MATCH(K21,event_dates,0)),"",INDEX(events,MATCH(K21,event_dates,0)))</f>
      </c>
      <c r="M21" s="12">
        <f>Year!G14</f>
        <v>44401</v>
      </c>
      <c r="N21" s="13">
        <f>IF(ISERROR(MATCH(M21,event_dates,0)),"",INDEX(events,MATCH(M21,event_dates,0)))</f>
      </c>
    </row>
    <row r="22" spans="1:14" s="9" customFormat="1" ht="13.5">
      <c r="A22" s="125">
        <f ca="1">IF(ISERROR(MATCH(A21,event_dates,0)+MATCH(A21,OFFSET(event_dates,MATCH(A21,event_dates,0),0,500,1),0)),"",INDEX(events,MATCH(A21,event_dates,0)+MATCH(A21,OFFSET(event_dates,MATCH(A21,event_dates,0),0,500,1),0)))</f>
      </c>
      <c r="B22" s="126"/>
      <c r="C22" s="125">
        <f ca="1">IF(ISERROR(MATCH(C21,event_dates,0)+MATCH(C21,OFFSET(event_dates,MATCH(C21,event_dates,0),0,500,1),0)),"",INDEX(events,MATCH(C21,event_dates,0)+MATCH(C21,OFFSET(event_dates,MATCH(C21,event_dates,0),0,500,1),0)))</f>
      </c>
      <c r="D22" s="126"/>
      <c r="E22" s="125">
        <f ca="1">IF(ISERROR(MATCH(E21,event_dates,0)+MATCH(E21,OFFSET(event_dates,MATCH(E21,event_dates,0),0,500,1),0)),"",INDEX(events,MATCH(E21,event_dates,0)+MATCH(E21,OFFSET(event_dates,MATCH(E21,event_dates,0),0,500,1),0)))</f>
      </c>
      <c r="F22" s="126"/>
      <c r="G22" s="125">
        <f ca="1">IF(ISERROR(MATCH(G21,event_dates,0)+MATCH(G21,OFFSET(event_dates,MATCH(G21,event_dates,0),0,500,1),0)),"",INDEX(events,MATCH(G21,event_dates,0)+MATCH(G21,OFFSET(event_dates,MATCH(G21,event_dates,0),0,500,1),0)))</f>
      </c>
      <c r="H22" s="126"/>
      <c r="I22" s="125">
        <f ca="1">IF(ISERROR(MATCH(I21,event_dates,0)+MATCH(I21,OFFSET(event_dates,MATCH(I21,event_dates,0),0,500,1),0)),"",INDEX(events,MATCH(I21,event_dates,0)+MATCH(I21,OFFSET(event_dates,MATCH(I21,event_dates,0),0,500,1),0)))</f>
      </c>
      <c r="J22" s="126"/>
      <c r="K22" s="125">
        <f ca="1">IF(ISERROR(MATCH(K21,event_dates,0)+MATCH(K21,OFFSET(event_dates,MATCH(K21,event_dates,0),0,500,1),0)),"",INDEX(events,MATCH(K21,event_dates,0)+MATCH(K21,OFFSET(event_dates,MATCH(K21,event_dates,0),0,500,1),0)))</f>
      </c>
      <c r="L22" s="126"/>
      <c r="M22" s="125">
        <f ca="1">IF(ISERROR(MATCH(M21,event_dates,0)+MATCH(M21,OFFSET(event_dates,MATCH(M21,event_dates,0),0,500,1),0)),"",INDEX(events,MATCH(M21,event_dates,0)+MATCH(M21,OFFSET(event_dates,MATCH(M21,event_dates,0),0,500,1),0)))</f>
      </c>
      <c r="N22" s="126"/>
    </row>
    <row r="23" spans="1:14" s="9" customFormat="1" ht="13.5">
      <c r="A23" s="127"/>
      <c r="B23" s="126"/>
      <c r="C23" s="127"/>
      <c r="D23" s="126"/>
      <c r="E23" s="127"/>
      <c r="F23" s="126"/>
      <c r="G23" s="127"/>
      <c r="H23" s="126"/>
      <c r="I23" s="127"/>
      <c r="J23" s="126"/>
      <c r="K23" s="127"/>
      <c r="L23" s="126"/>
      <c r="M23" s="127"/>
      <c r="N23" s="126"/>
    </row>
    <row r="24" spans="1:14" s="9" customFormat="1" ht="13.5">
      <c r="A24" s="127"/>
      <c r="B24" s="126"/>
      <c r="C24" s="127"/>
      <c r="D24" s="126"/>
      <c r="E24" s="127"/>
      <c r="F24" s="126"/>
      <c r="G24" s="127"/>
      <c r="H24" s="126"/>
      <c r="I24" s="127"/>
      <c r="J24" s="126"/>
      <c r="K24" s="127"/>
      <c r="L24" s="126"/>
      <c r="M24" s="127"/>
      <c r="N24" s="126"/>
    </row>
    <row r="25" spans="1:14" s="9" customFormat="1" ht="13.5">
      <c r="A25" s="127" t="s">
        <v>5</v>
      </c>
      <c r="B25" s="126"/>
      <c r="C25" s="127" t="s">
        <v>5</v>
      </c>
      <c r="D25" s="126"/>
      <c r="E25" s="127" t="s">
        <v>5</v>
      </c>
      <c r="F25" s="126"/>
      <c r="G25" s="127" t="s">
        <v>5</v>
      </c>
      <c r="H25" s="126"/>
      <c r="I25" s="127" t="s">
        <v>5</v>
      </c>
      <c r="J25" s="126"/>
      <c r="K25" s="127" t="s">
        <v>5</v>
      </c>
      <c r="L25" s="126"/>
      <c r="M25" s="127" t="s">
        <v>5</v>
      </c>
      <c r="N25" s="126"/>
    </row>
    <row r="26" spans="1:14" s="10" customFormat="1" ht="13.5">
      <c r="A26" s="128" t="s">
        <v>5</v>
      </c>
      <c r="B26" s="129"/>
      <c r="C26" s="128" t="s">
        <v>5</v>
      </c>
      <c r="D26" s="129"/>
      <c r="E26" s="128" t="s">
        <v>5</v>
      </c>
      <c r="F26" s="129"/>
      <c r="G26" s="128" t="s">
        <v>5</v>
      </c>
      <c r="H26" s="129"/>
      <c r="I26" s="128" t="s">
        <v>5</v>
      </c>
      <c r="J26" s="129"/>
      <c r="K26" s="128" t="s">
        <v>5</v>
      </c>
      <c r="L26" s="129"/>
      <c r="M26" s="128" t="s">
        <v>5</v>
      </c>
      <c r="N26" s="129"/>
    </row>
    <row r="27" spans="1:14" s="9" customFormat="1" ht="17.25">
      <c r="A27" s="12">
        <f>Year!A15</f>
        <v>44402</v>
      </c>
      <c r="B27" s="13">
        <f>IF(ISERROR(MATCH(A27,event_dates,0)),"",INDEX(events,MATCH(A27,event_dates,0)))</f>
      </c>
      <c r="C27" s="12">
        <f>Year!B15</f>
        <v>44403</v>
      </c>
      <c r="D27" s="13">
        <f>IF(ISERROR(MATCH(C27,event_dates,0)),"",INDEX(events,MATCH(C27,event_dates,0)))</f>
      </c>
      <c r="E27" s="12">
        <f>Year!C15</f>
        <v>44404</v>
      </c>
      <c r="F27" s="13">
        <f>IF(ISERROR(MATCH(E27,event_dates,0)),"",INDEX(events,MATCH(E27,event_dates,0)))</f>
      </c>
      <c r="G27" s="12">
        <f>Year!D15</f>
        <v>44405</v>
      </c>
      <c r="H27" s="13">
        <f>IF(ISERROR(MATCH(G27,event_dates,0)),"",INDEX(events,MATCH(G27,event_dates,0)))</f>
      </c>
      <c r="I27" s="12">
        <f>Year!E15</f>
        <v>44406</v>
      </c>
      <c r="J27" s="13">
        <f>IF(ISERROR(MATCH(I27,event_dates,0)),"",INDEX(events,MATCH(I27,event_dates,0)))</f>
      </c>
      <c r="K27" s="12">
        <f>Year!F15</f>
        <v>44407</v>
      </c>
      <c r="L27" s="13">
        <f>IF(ISERROR(MATCH(K27,event_dates,0)),"",INDEX(events,MATCH(K27,event_dates,0)))</f>
      </c>
      <c r="M27" s="12">
        <f>Year!G15</f>
        <v>44408</v>
      </c>
      <c r="N27" s="13">
        <f>IF(ISERROR(MATCH(M27,event_dates,0)),"",INDEX(events,MATCH(M27,event_dates,0)))</f>
      </c>
    </row>
    <row r="28" spans="1:14" s="9" customFormat="1" ht="13.5">
      <c r="A28" s="125">
        <f ca="1">IF(ISERROR(MATCH(A27,event_dates,0)+MATCH(A27,OFFSET(event_dates,MATCH(A27,event_dates,0),0,500,1),0)),"",INDEX(events,MATCH(A27,event_dates,0)+MATCH(A27,OFFSET(event_dates,MATCH(A27,event_dates,0),0,500,1),0)))</f>
      </c>
      <c r="B28" s="126"/>
      <c r="C28" s="125">
        <f ca="1">IF(ISERROR(MATCH(C27,event_dates,0)+MATCH(C27,OFFSET(event_dates,MATCH(C27,event_dates,0),0,500,1),0)),"",INDEX(events,MATCH(C27,event_dates,0)+MATCH(C27,OFFSET(event_dates,MATCH(C27,event_dates,0),0,500,1),0)))</f>
      </c>
      <c r="D28" s="126"/>
      <c r="E28" s="125">
        <f ca="1">IF(ISERROR(MATCH(E27,event_dates,0)+MATCH(E27,OFFSET(event_dates,MATCH(E27,event_dates,0),0,500,1),0)),"",INDEX(events,MATCH(E27,event_dates,0)+MATCH(E27,OFFSET(event_dates,MATCH(E27,event_dates,0),0,500,1),0)))</f>
      </c>
      <c r="F28" s="126"/>
      <c r="G28" s="125">
        <f ca="1">IF(ISERROR(MATCH(G27,event_dates,0)+MATCH(G27,OFFSET(event_dates,MATCH(G27,event_dates,0),0,500,1),0)),"",INDEX(events,MATCH(G27,event_dates,0)+MATCH(G27,OFFSET(event_dates,MATCH(G27,event_dates,0),0,500,1),0)))</f>
      </c>
      <c r="H28" s="126"/>
      <c r="I28" s="125">
        <f ca="1">IF(ISERROR(MATCH(I27,event_dates,0)+MATCH(I27,OFFSET(event_dates,MATCH(I27,event_dates,0),0,500,1),0)),"",INDEX(events,MATCH(I27,event_dates,0)+MATCH(I27,OFFSET(event_dates,MATCH(I27,event_dates,0),0,500,1),0)))</f>
      </c>
      <c r="J28" s="126"/>
      <c r="K28" s="125">
        <f ca="1">IF(ISERROR(MATCH(K27,event_dates,0)+MATCH(K27,OFFSET(event_dates,MATCH(K27,event_dates,0),0,500,1),0)),"",INDEX(events,MATCH(K27,event_dates,0)+MATCH(K27,OFFSET(event_dates,MATCH(K27,event_dates,0),0,500,1),0)))</f>
      </c>
      <c r="L28" s="126"/>
      <c r="M28" s="125">
        <f ca="1">IF(ISERROR(MATCH(M27,event_dates,0)+MATCH(M27,OFFSET(event_dates,MATCH(M27,event_dates,0),0,500,1),0)),"",INDEX(events,MATCH(M27,event_dates,0)+MATCH(M27,OFFSET(event_dates,MATCH(M27,event_dates,0),0,500,1),0)))</f>
      </c>
      <c r="N28" s="126"/>
    </row>
    <row r="29" spans="1:14" s="9" customFormat="1" ht="13.5">
      <c r="A29" s="127"/>
      <c r="B29" s="126"/>
      <c r="C29" s="127"/>
      <c r="D29" s="126"/>
      <c r="E29" s="127"/>
      <c r="F29" s="126"/>
      <c r="G29" s="127"/>
      <c r="H29" s="126"/>
      <c r="I29" s="127"/>
      <c r="J29" s="126"/>
      <c r="K29" s="127"/>
      <c r="L29" s="126"/>
      <c r="M29" s="127"/>
      <c r="N29" s="126"/>
    </row>
    <row r="30" spans="1:14" s="9" customFormat="1" ht="13.5">
      <c r="A30" s="127"/>
      <c r="B30" s="126"/>
      <c r="C30" s="127"/>
      <c r="D30" s="126"/>
      <c r="E30" s="127"/>
      <c r="F30" s="126"/>
      <c r="G30" s="127"/>
      <c r="H30" s="126"/>
      <c r="I30" s="127"/>
      <c r="J30" s="126"/>
      <c r="K30" s="127"/>
      <c r="L30" s="126"/>
      <c r="M30" s="127"/>
      <c r="N30" s="126"/>
    </row>
    <row r="31" spans="1:14" s="9" customFormat="1" ht="13.5">
      <c r="A31" s="127" t="s">
        <v>5</v>
      </c>
      <c r="B31" s="126"/>
      <c r="C31" s="127" t="s">
        <v>5</v>
      </c>
      <c r="D31" s="126"/>
      <c r="E31" s="127" t="s">
        <v>5</v>
      </c>
      <c r="F31" s="126"/>
      <c r="G31" s="127" t="s">
        <v>5</v>
      </c>
      <c r="H31" s="126"/>
      <c r="I31" s="127" t="s">
        <v>5</v>
      </c>
      <c r="J31" s="126"/>
      <c r="K31" s="127" t="s">
        <v>5</v>
      </c>
      <c r="L31" s="126"/>
      <c r="M31" s="127" t="s">
        <v>5</v>
      </c>
      <c r="N31" s="126"/>
    </row>
    <row r="32" spans="1:14" s="10" customFormat="1" ht="13.5">
      <c r="A32" s="128" t="s">
        <v>5</v>
      </c>
      <c r="B32" s="129"/>
      <c r="C32" s="128" t="s">
        <v>5</v>
      </c>
      <c r="D32" s="129"/>
      <c r="E32" s="128" t="s">
        <v>5</v>
      </c>
      <c r="F32" s="129"/>
      <c r="G32" s="128" t="s">
        <v>5</v>
      </c>
      <c r="H32" s="129"/>
      <c r="I32" s="128" t="s">
        <v>5</v>
      </c>
      <c r="J32" s="129"/>
      <c r="K32" s="128" t="s">
        <v>5</v>
      </c>
      <c r="L32" s="129"/>
      <c r="M32" s="128" t="s">
        <v>5</v>
      </c>
      <c r="N32" s="129"/>
    </row>
    <row r="33" spans="1:14" ht="17.25">
      <c r="A33" s="12">
        <f>Year!A16</f>
      </c>
      <c r="B33" s="13">
        <f>IF(ISERROR(MATCH(A33,event_dates,0)),"",INDEX(events,MATCH(A33,event_dates,0)))</f>
      </c>
      <c r="C33" s="12">
        <f>Year!B16</f>
      </c>
      <c r="D33" s="13">
        <f>IF(ISERROR(MATCH(C33,event_dates,0)),"",INDEX(events,MATCH(C33,event_dates,0)))</f>
      </c>
      <c r="E33" s="21" t="s">
        <v>7</v>
      </c>
      <c r="F33" s="6"/>
      <c r="G33" s="17"/>
      <c r="H33" s="17"/>
      <c r="I33" s="17"/>
      <c r="J33" s="17"/>
      <c r="K33" s="17"/>
      <c r="L33" s="17"/>
      <c r="M33" s="17"/>
      <c r="N33" s="22"/>
    </row>
    <row r="34" spans="1:14" ht="13.5">
      <c r="A34" s="125">
        <f ca="1">IF(ISERROR(MATCH(A33,event_dates,0)+MATCH(A33,OFFSET(event_dates,MATCH(A33,event_dates,0),0,500,1),0)),"",INDEX(events,MATCH(A33,event_dates,0)+MATCH(A33,OFFSET(event_dates,MATCH(A33,event_dates,0),0,500,1),0)))</f>
      </c>
      <c r="B34" s="126"/>
      <c r="C34" s="125">
        <f ca="1">IF(ISERROR(MATCH(C33,event_dates,0)+MATCH(C33,OFFSET(event_dates,MATCH(C33,event_dates,0),0,500,1),0)),"",INDEX(events,MATCH(C33,event_dates,0)+MATCH(C33,OFFSET(event_dates,MATCH(C33,event_dates,0),0,500,1),0)))</f>
      </c>
      <c r="D34" s="126"/>
      <c r="E34" s="14"/>
      <c r="F34" s="11"/>
      <c r="G34" s="11"/>
      <c r="H34" s="11"/>
      <c r="I34" s="11"/>
      <c r="J34" s="11"/>
      <c r="K34" s="11"/>
      <c r="L34" s="11"/>
      <c r="M34" s="11"/>
      <c r="N34" s="15"/>
    </row>
    <row r="35" spans="1:14" ht="13.5">
      <c r="A35" s="127"/>
      <c r="B35" s="126"/>
      <c r="C35" s="127"/>
      <c r="D35" s="126"/>
      <c r="E35" s="14"/>
      <c r="F35" s="11"/>
      <c r="G35" s="11"/>
      <c r="H35" s="11"/>
      <c r="I35" s="11"/>
      <c r="J35" s="11"/>
      <c r="K35" s="11"/>
      <c r="L35" s="11"/>
      <c r="M35" s="11"/>
      <c r="N35" s="15"/>
    </row>
    <row r="36" spans="1:14" ht="13.5">
      <c r="A36" s="127"/>
      <c r="B36" s="126"/>
      <c r="C36" s="127"/>
      <c r="D36" s="126"/>
      <c r="E36" s="14"/>
      <c r="F36" s="11"/>
      <c r="G36" s="11"/>
      <c r="H36" s="11"/>
      <c r="I36" s="11"/>
      <c r="J36" s="11"/>
      <c r="K36" s="11"/>
      <c r="L36" s="11"/>
      <c r="M36" s="11"/>
      <c r="N36" s="15"/>
    </row>
    <row r="37" spans="1:14" ht="13.5">
      <c r="A37" s="127" t="s">
        <v>5</v>
      </c>
      <c r="B37" s="126"/>
      <c r="C37" s="127" t="s">
        <v>5</v>
      </c>
      <c r="D37" s="126"/>
      <c r="E37" s="14"/>
      <c r="F37" s="11"/>
      <c r="G37" s="11"/>
      <c r="H37" s="11"/>
      <c r="I37" s="11"/>
      <c r="J37" s="11"/>
      <c r="K37" s="11"/>
      <c r="L37" s="11"/>
      <c r="M37" s="134" t="s">
        <v>15</v>
      </c>
      <c r="N37" s="135"/>
    </row>
    <row r="38" spans="1:14" ht="13.5">
      <c r="A38" s="128" t="s">
        <v>5</v>
      </c>
      <c r="B38" s="129"/>
      <c r="C38" s="130" t="s">
        <v>2</v>
      </c>
      <c r="D38" s="131"/>
      <c r="E38" s="18"/>
      <c r="F38" s="16"/>
      <c r="G38" s="16"/>
      <c r="H38" s="16"/>
      <c r="I38" s="16"/>
      <c r="J38" s="16"/>
      <c r="K38" s="132" t="s">
        <v>11</v>
      </c>
      <c r="L38" s="132"/>
      <c r="M38" s="132"/>
      <c r="N38" s="133"/>
    </row>
  </sheetData>
  <sheetProtection/>
  <mergeCells count="196">
    <mergeCell ref="K38:N38"/>
    <mergeCell ref="M37:N37"/>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6:C38 C3:C4 D6:D38 D3:D4 E3:L38 N3:N38 M3:M36 M38"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37" t="str">
        <f>IF(Year!$Q$4="","",Year!$Q$4)</f>
        <v>FOOD SERVICE MANAGERS AND ASST MGRS/197 DAYS</v>
      </c>
      <c r="B1" s="137"/>
      <c r="C1" s="137"/>
      <c r="D1" s="137"/>
      <c r="E1" s="137"/>
      <c r="F1" s="137"/>
      <c r="G1" s="137"/>
      <c r="H1" s="138">
        <f>Year!I9</f>
        <v>44409</v>
      </c>
      <c r="I1" s="138"/>
      <c r="J1" s="138"/>
      <c r="K1" s="138"/>
      <c r="L1" s="138"/>
      <c r="M1" s="138"/>
      <c r="N1" s="138"/>
    </row>
    <row r="2" spans="1:14" s="9" customFormat="1" ht="15">
      <c r="A2" s="124" t="str">
        <f>1!A2:B2</f>
        <v>Sunday</v>
      </c>
      <c r="B2" s="122"/>
      <c r="C2" s="122" t="str">
        <f>1!C2:D2</f>
        <v>Monday</v>
      </c>
      <c r="D2" s="122"/>
      <c r="E2" s="122" t="str">
        <f>1!E2:F2</f>
        <v>Tuesday</v>
      </c>
      <c r="F2" s="122"/>
      <c r="G2" s="122" t="str">
        <f>1!G2:H2</f>
        <v>Wednesday</v>
      </c>
      <c r="H2" s="122"/>
      <c r="I2" s="122" t="str">
        <f>1!I2:J2</f>
        <v>Thursday</v>
      </c>
      <c r="J2" s="122"/>
      <c r="K2" s="122" t="str">
        <f>1!K2:L2</f>
        <v>Friday</v>
      </c>
      <c r="L2" s="122"/>
      <c r="M2" s="122" t="str">
        <f>1!M2:N2</f>
        <v>Saturday</v>
      </c>
      <c r="N2" s="123"/>
    </row>
    <row r="3" spans="1:14" s="9" customFormat="1" ht="17.25">
      <c r="A3" s="20">
        <f>Year!I11</f>
        <v>44409</v>
      </c>
      <c r="B3" s="13">
        <f>IF(ISERROR(MATCH(A3,event_dates,0)),"",INDEX(events,MATCH(A3,event_dates,0)))</f>
      </c>
      <c r="C3" s="20">
        <f>Year!J11</f>
        <v>44410</v>
      </c>
      <c r="D3" s="13">
        <f>IF(ISERROR(MATCH(C3,event_dates,0)),"",INDEX(events,MATCH(C3,event_dates,0)))</f>
      </c>
      <c r="E3" s="20">
        <f>Year!K11</f>
        <v>44411</v>
      </c>
      <c r="F3" s="13">
        <f>IF(ISERROR(MATCH(E3,event_dates,0)),"",INDEX(events,MATCH(E3,event_dates,0)))</f>
      </c>
      <c r="G3" s="20">
        <f>Year!L11</f>
        <v>44412</v>
      </c>
      <c r="H3" s="13">
        <f>IF(ISERROR(MATCH(G3,event_dates,0)),"",INDEX(events,MATCH(G3,event_dates,0)))</f>
      </c>
      <c r="I3" s="20">
        <f>Year!M11</f>
        <v>44413</v>
      </c>
      <c r="J3" s="13">
        <f>IF(ISERROR(MATCH(I3,event_dates,0)),"",INDEX(events,MATCH(I3,event_dates,0)))</f>
      </c>
      <c r="K3" s="20">
        <f>Year!N11</f>
        <v>44414</v>
      </c>
      <c r="L3" s="13">
        <f>IF(ISERROR(MATCH(K3,event_dates,0)),"",INDEX(events,MATCH(K3,event_dates,0)))</f>
      </c>
      <c r="M3" s="20">
        <f>Year!O11</f>
        <v>44415</v>
      </c>
      <c r="N3" s="13">
        <f>IF(ISERROR(MATCH(M3,event_dates,0)),"",INDEX(events,MATCH(M3,event_dates,0)))</f>
      </c>
    </row>
    <row r="4" spans="1:14" s="9" customFormat="1" ht="13.5">
      <c r="A4" s="125">
        <f ca="1">IF(ISERROR(MATCH(A3,event_dates,0)+MATCH(A3,OFFSET(event_dates,MATCH(A3,event_dates,0),0,500,1),0)),"",INDEX(events,MATCH(A3,event_dates,0)+MATCH(A3,OFFSET(event_dates,MATCH(A3,event_dates,0),0,500,1),0)))</f>
      </c>
      <c r="B4" s="126"/>
      <c r="C4" s="125">
        <f ca="1">IF(ISERROR(MATCH(C3,event_dates,0)+MATCH(C3,OFFSET(event_dates,MATCH(C3,event_dates,0),0,500,1),0)),"",INDEX(events,MATCH(C3,event_dates,0)+MATCH(C3,OFFSET(event_dates,MATCH(C3,event_dates,0),0,500,1),0)))</f>
      </c>
      <c r="D4" s="126"/>
      <c r="E4" s="125">
        <f ca="1">IF(ISERROR(MATCH(E3,event_dates,0)+MATCH(E3,OFFSET(event_dates,MATCH(E3,event_dates,0),0,500,1),0)),"",INDEX(events,MATCH(E3,event_dates,0)+MATCH(E3,OFFSET(event_dates,MATCH(E3,event_dates,0),0,500,1),0)))</f>
      </c>
      <c r="F4" s="126"/>
      <c r="G4" s="125">
        <f ca="1">IF(ISERROR(MATCH(G3,event_dates,0)+MATCH(G3,OFFSET(event_dates,MATCH(G3,event_dates,0),0,500,1),0)),"",INDEX(events,MATCH(G3,event_dates,0)+MATCH(G3,OFFSET(event_dates,MATCH(G3,event_dates,0),0,500,1),0)))</f>
      </c>
      <c r="H4" s="126"/>
      <c r="I4" s="125">
        <f ca="1">IF(ISERROR(MATCH(I3,event_dates,0)+MATCH(I3,OFFSET(event_dates,MATCH(I3,event_dates,0),0,500,1),0)),"",INDEX(events,MATCH(I3,event_dates,0)+MATCH(I3,OFFSET(event_dates,MATCH(I3,event_dates,0),0,500,1),0)))</f>
      </c>
      <c r="J4" s="126"/>
      <c r="K4" s="125">
        <f ca="1">IF(ISERROR(MATCH(K3,event_dates,0)+MATCH(K3,OFFSET(event_dates,MATCH(K3,event_dates,0),0,500,1),0)),"",INDEX(events,MATCH(K3,event_dates,0)+MATCH(K3,OFFSET(event_dates,MATCH(K3,event_dates,0),0,500,1),0)))</f>
      </c>
      <c r="L4" s="126"/>
      <c r="M4" s="125">
        <f ca="1">IF(ISERROR(MATCH(M3,event_dates,0)+MATCH(M3,OFFSET(event_dates,MATCH(M3,event_dates,0),0,500,1),0)),"",INDEX(events,MATCH(M3,event_dates,0)+MATCH(M3,OFFSET(event_dates,MATCH(M3,event_dates,0),0,500,1),0)))</f>
      </c>
      <c r="N4" s="126"/>
    </row>
    <row r="5" spans="1:14" s="9" customFormat="1" ht="13.5">
      <c r="A5" s="127"/>
      <c r="B5" s="126"/>
      <c r="C5" s="127"/>
      <c r="D5" s="126"/>
      <c r="E5" s="127"/>
      <c r="F5" s="126"/>
      <c r="G5" s="127"/>
      <c r="H5" s="126"/>
      <c r="I5" s="127"/>
      <c r="J5" s="126"/>
      <c r="K5" s="127"/>
      <c r="L5" s="126"/>
      <c r="M5" s="127"/>
      <c r="N5" s="126"/>
    </row>
    <row r="6" spans="1:14" s="9" customFormat="1" ht="13.5">
      <c r="A6" s="127"/>
      <c r="B6" s="126"/>
      <c r="C6" s="127"/>
      <c r="D6" s="126"/>
      <c r="E6" s="127"/>
      <c r="F6" s="126"/>
      <c r="G6" s="127"/>
      <c r="H6" s="126"/>
      <c r="I6" s="127"/>
      <c r="J6" s="126"/>
      <c r="K6" s="127"/>
      <c r="L6" s="126"/>
      <c r="M6" s="127"/>
      <c r="N6" s="126"/>
    </row>
    <row r="7" spans="1:14" s="9" customFormat="1" ht="13.5">
      <c r="A7" s="127" t="s">
        <v>5</v>
      </c>
      <c r="B7" s="126"/>
      <c r="C7" s="127" t="s">
        <v>5</v>
      </c>
      <c r="D7" s="126"/>
      <c r="E7" s="127" t="s">
        <v>5</v>
      </c>
      <c r="F7" s="126"/>
      <c r="G7" s="127" t="s">
        <v>5</v>
      </c>
      <c r="H7" s="126"/>
      <c r="I7" s="127" t="s">
        <v>5</v>
      </c>
      <c r="J7" s="126"/>
      <c r="K7" s="127" t="s">
        <v>5</v>
      </c>
      <c r="L7" s="126"/>
      <c r="M7" s="127" t="s">
        <v>5</v>
      </c>
      <c r="N7" s="126"/>
    </row>
    <row r="8" spans="1:14" s="10" customFormat="1" ht="13.5">
      <c r="A8" s="128" t="s">
        <v>5</v>
      </c>
      <c r="B8" s="129"/>
      <c r="C8" s="128" t="s">
        <v>5</v>
      </c>
      <c r="D8" s="129"/>
      <c r="E8" s="128" t="s">
        <v>5</v>
      </c>
      <c r="F8" s="129"/>
      <c r="G8" s="128" t="s">
        <v>5</v>
      </c>
      <c r="H8" s="129"/>
      <c r="I8" s="128" t="s">
        <v>5</v>
      </c>
      <c r="J8" s="129"/>
      <c r="K8" s="128" t="s">
        <v>5</v>
      </c>
      <c r="L8" s="129"/>
      <c r="M8" s="128" t="s">
        <v>5</v>
      </c>
      <c r="N8" s="129"/>
    </row>
    <row r="9" spans="1:14" s="9" customFormat="1" ht="17.25">
      <c r="A9" s="20">
        <f>Year!I12</f>
        <v>44416</v>
      </c>
      <c r="B9" s="13">
        <f>IF(ISERROR(MATCH(A9,event_dates,0)),"",INDEX(events,MATCH(A9,event_dates,0)))</f>
      </c>
      <c r="C9" s="20">
        <f>Year!J12</f>
        <v>44417</v>
      </c>
      <c r="D9" s="13">
        <f>IF(ISERROR(MATCH(C9,event_dates,0)),"",INDEX(events,MATCH(C9,event_dates,0)))</f>
      </c>
      <c r="E9" s="20">
        <f>Year!K12</f>
        <v>44418</v>
      </c>
      <c r="F9" s="13">
        <f>IF(ISERROR(MATCH(E9,event_dates,0)),"",INDEX(events,MATCH(E9,event_dates,0)))</f>
      </c>
      <c r="G9" s="20">
        <f>Year!L12</f>
        <v>44419</v>
      </c>
      <c r="H9" s="13">
        <f>IF(ISERROR(MATCH(G9,event_dates,0)),"",INDEX(events,MATCH(G9,event_dates,0)))</f>
      </c>
      <c r="I9" s="20">
        <f>Year!M12</f>
        <v>44420</v>
      </c>
      <c r="J9" s="13">
        <f>IF(ISERROR(MATCH(I9,event_dates,0)),"",INDEX(events,MATCH(I9,event_dates,0)))</f>
      </c>
      <c r="K9" s="20">
        <f>Year!N12</f>
        <v>44421</v>
      </c>
      <c r="L9" s="13">
        <f>IF(ISERROR(MATCH(K9,event_dates,0)),"",INDEX(events,MATCH(K9,event_dates,0)))</f>
      </c>
      <c r="M9" s="20">
        <f>Year!O12</f>
        <v>44422</v>
      </c>
      <c r="N9" s="13">
        <f>IF(ISERROR(MATCH(M9,event_dates,0)),"",INDEX(events,MATCH(M9,event_dates,0)))</f>
      </c>
    </row>
    <row r="10" spans="1:14" s="9" customFormat="1" ht="13.5">
      <c r="A10" s="125">
        <f ca="1">IF(ISERROR(MATCH(A9,event_dates,0)+MATCH(A9,OFFSET(event_dates,MATCH(A9,event_dates,0),0,500,1),0)),"",INDEX(events,MATCH(A9,event_dates,0)+MATCH(A9,OFFSET(event_dates,MATCH(A9,event_dates,0),0,500,1),0)))</f>
      </c>
      <c r="B10" s="126"/>
      <c r="C10" s="125">
        <f ca="1">IF(ISERROR(MATCH(C9,event_dates,0)+MATCH(C9,OFFSET(event_dates,MATCH(C9,event_dates,0),0,500,1),0)),"",INDEX(events,MATCH(C9,event_dates,0)+MATCH(C9,OFFSET(event_dates,MATCH(C9,event_dates,0),0,500,1),0)))</f>
      </c>
      <c r="D10" s="126"/>
      <c r="E10" s="125">
        <f ca="1">IF(ISERROR(MATCH(E9,event_dates,0)+MATCH(E9,OFFSET(event_dates,MATCH(E9,event_dates,0),0,500,1),0)),"",INDEX(events,MATCH(E9,event_dates,0)+MATCH(E9,OFFSET(event_dates,MATCH(E9,event_dates,0),0,500,1),0)))</f>
      </c>
      <c r="F10" s="126"/>
      <c r="G10" s="125">
        <f ca="1">IF(ISERROR(MATCH(G9,event_dates,0)+MATCH(G9,OFFSET(event_dates,MATCH(G9,event_dates,0),0,500,1),0)),"",INDEX(events,MATCH(G9,event_dates,0)+MATCH(G9,OFFSET(event_dates,MATCH(G9,event_dates,0),0,500,1),0)))</f>
      </c>
      <c r="H10" s="126"/>
      <c r="I10" s="125">
        <f ca="1">IF(ISERROR(MATCH(I9,event_dates,0)+MATCH(I9,OFFSET(event_dates,MATCH(I9,event_dates,0),0,500,1),0)),"",INDEX(events,MATCH(I9,event_dates,0)+MATCH(I9,OFFSET(event_dates,MATCH(I9,event_dates,0),0,500,1),0)))</f>
      </c>
      <c r="J10" s="126"/>
      <c r="K10" s="125">
        <f ca="1">IF(ISERROR(MATCH(K9,event_dates,0)+MATCH(K9,OFFSET(event_dates,MATCH(K9,event_dates,0),0,500,1),0)),"",INDEX(events,MATCH(K9,event_dates,0)+MATCH(K9,OFFSET(event_dates,MATCH(K9,event_dates,0),0,500,1),0)))</f>
      </c>
      <c r="L10" s="126"/>
      <c r="M10" s="125">
        <f ca="1">IF(ISERROR(MATCH(M9,event_dates,0)+MATCH(M9,OFFSET(event_dates,MATCH(M9,event_dates,0),0,500,1),0)),"",INDEX(events,MATCH(M9,event_dates,0)+MATCH(M9,OFFSET(event_dates,MATCH(M9,event_dates,0),0,500,1),0)))</f>
      </c>
      <c r="N10" s="126"/>
    </row>
    <row r="11" spans="1:14" s="9" customFormat="1" ht="13.5">
      <c r="A11" s="127"/>
      <c r="B11" s="126"/>
      <c r="C11" s="127"/>
      <c r="D11" s="126"/>
      <c r="E11" s="127"/>
      <c r="F11" s="126"/>
      <c r="G11" s="127"/>
      <c r="H11" s="126"/>
      <c r="I11" s="127"/>
      <c r="J11" s="126"/>
      <c r="K11" s="127"/>
      <c r="L11" s="126"/>
      <c r="M11" s="127"/>
      <c r="N11" s="126"/>
    </row>
    <row r="12" spans="1:14" s="9" customFormat="1" ht="13.5">
      <c r="A12" s="127"/>
      <c r="B12" s="126"/>
      <c r="C12" s="127"/>
      <c r="D12" s="126"/>
      <c r="E12" s="127"/>
      <c r="F12" s="126"/>
      <c r="G12" s="127"/>
      <c r="H12" s="126"/>
      <c r="I12" s="127"/>
      <c r="J12" s="126"/>
      <c r="K12" s="127"/>
      <c r="L12" s="126"/>
      <c r="M12" s="127"/>
      <c r="N12" s="126"/>
    </row>
    <row r="13" spans="1:14" s="9" customFormat="1" ht="13.5">
      <c r="A13" s="127" t="s">
        <v>5</v>
      </c>
      <c r="B13" s="126"/>
      <c r="C13" s="127" t="s">
        <v>5</v>
      </c>
      <c r="D13" s="126"/>
      <c r="E13" s="127" t="s">
        <v>5</v>
      </c>
      <c r="F13" s="126"/>
      <c r="G13" s="127" t="s">
        <v>5</v>
      </c>
      <c r="H13" s="126"/>
      <c r="I13" s="127" t="s">
        <v>5</v>
      </c>
      <c r="J13" s="126"/>
      <c r="K13" s="127" t="s">
        <v>5</v>
      </c>
      <c r="L13" s="126"/>
      <c r="M13" s="127" t="s">
        <v>5</v>
      </c>
      <c r="N13" s="126"/>
    </row>
    <row r="14" spans="1:14" s="10" customFormat="1" ht="13.5">
      <c r="A14" s="128" t="s">
        <v>5</v>
      </c>
      <c r="B14" s="129"/>
      <c r="C14" s="128" t="s">
        <v>5</v>
      </c>
      <c r="D14" s="129"/>
      <c r="E14" s="128" t="s">
        <v>5</v>
      </c>
      <c r="F14" s="129"/>
      <c r="G14" s="128" t="s">
        <v>5</v>
      </c>
      <c r="H14" s="129"/>
      <c r="I14" s="128" t="s">
        <v>5</v>
      </c>
      <c r="J14" s="129"/>
      <c r="K14" s="128" t="s">
        <v>5</v>
      </c>
      <c r="L14" s="129"/>
      <c r="M14" s="128" t="s">
        <v>5</v>
      </c>
      <c r="N14" s="129"/>
    </row>
    <row r="15" spans="1:14" s="9" customFormat="1" ht="17.25">
      <c r="A15" s="20">
        <f>Year!I13</f>
        <v>44423</v>
      </c>
      <c r="B15" s="13">
        <f>IF(ISERROR(MATCH(A15,event_dates,0)),"",INDEX(events,MATCH(A15,event_dates,0)))</f>
      </c>
      <c r="C15" s="20">
        <f>Year!J13</f>
        <v>44424</v>
      </c>
      <c r="D15" s="13">
        <f>IF(ISERROR(MATCH(C15,event_dates,0)),"",INDEX(events,MATCH(C15,event_dates,0)))</f>
      </c>
      <c r="E15" s="20">
        <f>Year!K13</f>
        <v>44425</v>
      </c>
      <c r="F15" s="13">
        <f>IF(ISERROR(MATCH(E15,event_dates,0)),"",INDEX(events,MATCH(E15,event_dates,0)))</f>
      </c>
      <c r="G15" s="20">
        <f>Year!L13</f>
        <v>44426</v>
      </c>
      <c r="H15" s="13">
        <f>IF(ISERROR(MATCH(G15,event_dates,0)),"",INDEX(events,MATCH(G15,event_dates,0)))</f>
      </c>
      <c r="I15" s="20">
        <f>Year!M13</f>
        <v>44427</v>
      </c>
      <c r="J15" s="13">
        <f>IF(ISERROR(MATCH(I15,event_dates,0)),"",INDEX(events,MATCH(I15,event_dates,0)))</f>
      </c>
      <c r="K15" s="20">
        <f>Year!N13</f>
        <v>44428</v>
      </c>
      <c r="L15" s="13">
        <f>IF(ISERROR(MATCH(K15,event_dates,0)),"",INDEX(events,MATCH(K15,event_dates,0)))</f>
      </c>
      <c r="M15" s="20">
        <f>Year!O13</f>
        <v>44429</v>
      </c>
      <c r="N15" s="13">
        <f>IF(ISERROR(MATCH(M15,event_dates,0)),"",INDEX(events,MATCH(M15,event_dates,0)))</f>
      </c>
    </row>
    <row r="16" spans="1:14" s="9" customFormat="1" ht="13.5">
      <c r="A16" s="125">
        <f ca="1">IF(ISERROR(MATCH(A15,event_dates,0)+MATCH(A15,OFFSET(event_dates,MATCH(A15,event_dates,0),0,500,1),0)),"",INDEX(events,MATCH(A15,event_dates,0)+MATCH(A15,OFFSET(event_dates,MATCH(A15,event_dates,0),0,500,1),0)))</f>
      </c>
      <c r="B16" s="126"/>
      <c r="C16" s="125">
        <f ca="1">IF(ISERROR(MATCH(C15,event_dates,0)+MATCH(C15,OFFSET(event_dates,MATCH(C15,event_dates,0),0,500,1),0)),"",INDEX(events,MATCH(C15,event_dates,0)+MATCH(C15,OFFSET(event_dates,MATCH(C15,event_dates,0),0,500,1),0)))</f>
      </c>
      <c r="D16" s="126"/>
      <c r="E16" s="125">
        <f ca="1">IF(ISERROR(MATCH(E15,event_dates,0)+MATCH(E15,OFFSET(event_dates,MATCH(E15,event_dates,0),0,500,1),0)),"",INDEX(events,MATCH(E15,event_dates,0)+MATCH(E15,OFFSET(event_dates,MATCH(E15,event_dates,0),0,500,1),0)))</f>
      </c>
      <c r="F16" s="126"/>
      <c r="G16" s="125">
        <f ca="1">IF(ISERROR(MATCH(G15,event_dates,0)+MATCH(G15,OFFSET(event_dates,MATCH(G15,event_dates,0),0,500,1),0)),"",INDEX(events,MATCH(G15,event_dates,0)+MATCH(G15,OFFSET(event_dates,MATCH(G15,event_dates,0),0,500,1),0)))</f>
      </c>
      <c r="H16" s="126"/>
      <c r="I16" s="125">
        <f ca="1">IF(ISERROR(MATCH(I15,event_dates,0)+MATCH(I15,OFFSET(event_dates,MATCH(I15,event_dates,0),0,500,1),0)),"",INDEX(events,MATCH(I15,event_dates,0)+MATCH(I15,OFFSET(event_dates,MATCH(I15,event_dates,0),0,500,1),0)))</f>
      </c>
      <c r="J16" s="126"/>
      <c r="K16" s="125">
        <f ca="1">IF(ISERROR(MATCH(K15,event_dates,0)+MATCH(K15,OFFSET(event_dates,MATCH(K15,event_dates,0),0,500,1),0)),"",INDEX(events,MATCH(K15,event_dates,0)+MATCH(K15,OFFSET(event_dates,MATCH(K15,event_dates,0),0,500,1),0)))</f>
      </c>
      <c r="L16" s="126"/>
      <c r="M16" s="125">
        <f ca="1">IF(ISERROR(MATCH(M15,event_dates,0)+MATCH(M15,OFFSET(event_dates,MATCH(M15,event_dates,0),0,500,1),0)),"",INDEX(events,MATCH(M15,event_dates,0)+MATCH(M15,OFFSET(event_dates,MATCH(M15,event_dates,0),0,500,1),0)))</f>
      </c>
      <c r="N16" s="126"/>
    </row>
    <row r="17" spans="1:14" s="9" customFormat="1" ht="13.5">
      <c r="A17" s="127"/>
      <c r="B17" s="126"/>
      <c r="C17" s="127"/>
      <c r="D17" s="126"/>
      <c r="E17" s="127"/>
      <c r="F17" s="126"/>
      <c r="G17" s="127"/>
      <c r="H17" s="126"/>
      <c r="I17" s="127"/>
      <c r="J17" s="126"/>
      <c r="K17" s="127"/>
      <c r="L17" s="126"/>
      <c r="M17" s="127"/>
      <c r="N17" s="126"/>
    </row>
    <row r="18" spans="1:14" s="9" customFormat="1" ht="13.5">
      <c r="A18" s="127"/>
      <c r="B18" s="126"/>
      <c r="C18" s="127"/>
      <c r="D18" s="126"/>
      <c r="E18" s="127"/>
      <c r="F18" s="126"/>
      <c r="G18" s="127"/>
      <c r="H18" s="126"/>
      <c r="I18" s="127"/>
      <c r="J18" s="126"/>
      <c r="K18" s="127"/>
      <c r="L18" s="126"/>
      <c r="M18" s="127"/>
      <c r="N18" s="126"/>
    </row>
    <row r="19" spans="1:14" s="9" customFormat="1" ht="13.5">
      <c r="A19" s="127" t="s">
        <v>5</v>
      </c>
      <c r="B19" s="126"/>
      <c r="C19" s="127" t="s">
        <v>5</v>
      </c>
      <c r="D19" s="126"/>
      <c r="E19" s="127" t="s">
        <v>5</v>
      </c>
      <c r="F19" s="126"/>
      <c r="G19" s="127" t="s">
        <v>5</v>
      </c>
      <c r="H19" s="126"/>
      <c r="I19" s="127" t="s">
        <v>5</v>
      </c>
      <c r="J19" s="126"/>
      <c r="K19" s="127" t="s">
        <v>5</v>
      </c>
      <c r="L19" s="126"/>
      <c r="M19" s="127" t="s">
        <v>5</v>
      </c>
      <c r="N19" s="126"/>
    </row>
    <row r="20" spans="1:14" s="10" customFormat="1" ht="13.5">
      <c r="A20" s="128" t="s">
        <v>5</v>
      </c>
      <c r="B20" s="129"/>
      <c r="C20" s="128" t="s">
        <v>5</v>
      </c>
      <c r="D20" s="129"/>
      <c r="E20" s="128" t="s">
        <v>5</v>
      </c>
      <c r="F20" s="129"/>
      <c r="G20" s="128" t="s">
        <v>5</v>
      </c>
      <c r="H20" s="129"/>
      <c r="I20" s="128" t="s">
        <v>5</v>
      </c>
      <c r="J20" s="129"/>
      <c r="K20" s="128" t="s">
        <v>5</v>
      </c>
      <c r="L20" s="129"/>
      <c r="M20" s="128" t="s">
        <v>5</v>
      </c>
      <c r="N20" s="129"/>
    </row>
    <row r="21" spans="1:14" s="9" customFormat="1" ht="17.25">
      <c r="A21" s="20">
        <f>Year!I14</f>
        <v>44430</v>
      </c>
      <c r="B21" s="13">
        <f>IF(ISERROR(MATCH(A21,event_dates,0)),"",INDEX(events,MATCH(A21,event_dates,0)))</f>
      </c>
      <c r="C21" s="20">
        <f>Year!J14</f>
        <v>44431</v>
      </c>
      <c r="D21" s="13">
        <f>IF(ISERROR(MATCH(C21,event_dates,0)),"",INDEX(events,MATCH(C21,event_dates,0)))</f>
      </c>
      <c r="E21" s="20">
        <f>Year!K14</f>
        <v>44432</v>
      </c>
      <c r="F21" s="13">
        <f>IF(ISERROR(MATCH(E21,event_dates,0)),"",INDEX(events,MATCH(E21,event_dates,0)))</f>
      </c>
      <c r="G21" s="20">
        <f>Year!L14</f>
        <v>44433</v>
      </c>
      <c r="H21" s="13">
        <f>IF(ISERROR(MATCH(G21,event_dates,0)),"",INDEX(events,MATCH(G21,event_dates,0)))</f>
      </c>
      <c r="I21" s="20">
        <f>Year!M14</f>
        <v>44434</v>
      </c>
      <c r="J21" s="13">
        <f>IF(ISERROR(MATCH(I21,event_dates,0)),"",INDEX(events,MATCH(I21,event_dates,0)))</f>
      </c>
      <c r="K21" s="20">
        <f>Year!N14</f>
        <v>44435</v>
      </c>
      <c r="L21" s="13">
        <f>IF(ISERROR(MATCH(K21,event_dates,0)),"",INDEX(events,MATCH(K21,event_dates,0)))</f>
      </c>
      <c r="M21" s="20">
        <f>Year!O14</f>
        <v>44436</v>
      </c>
      <c r="N21" s="13">
        <f>IF(ISERROR(MATCH(M21,event_dates,0)),"",INDEX(events,MATCH(M21,event_dates,0)))</f>
      </c>
    </row>
    <row r="22" spans="1:14" s="9" customFormat="1" ht="13.5">
      <c r="A22" s="125">
        <f ca="1">IF(ISERROR(MATCH(A21,event_dates,0)+MATCH(A21,OFFSET(event_dates,MATCH(A21,event_dates,0),0,500,1),0)),"",INDEX(events,MATCH(A21,event_dates,0)+MATCH(A21,OFFSET(event_dates,MATCH(A21,event_dates,0),0,500,1),0)))</f>
      </c>
      <c r="B22" s="126"/>
      <c r="C22" s="125">
        <f ca="1">IF(ISERROR(MATCH(C21,event_dates,0)+MATCH(C21,OFFSET(event_dates,MATCH(C21,event_dates,0),0,500,1),0)),"",INDEX(events,MATCH(C21,event_dates,0)+MATCH(C21,OFFSET(event_dates,MATCH(C21,event_dates,0),0,500,1),0)))</f>
      </c>
      <c r="D22" s="126"/>
      <c r="E22" s="125">
        <f ca="1">IF(ISERROR(MATCH(E21,event_dates,0)+MATCH(E21,OFFSET(event_dates,MATCH(E21,event_dates,0),0,500,1),0)),"",INDEX(events,MATCH(E21,event_dates,0)+MATCH(E21,OFFSET(event_dates,MATCH(E21,event_dates,0),0,500,1),0)))</f>
      </c>
      <c r="F22" s="126"/>
      <c r="G22" s="125">
        <f ca="1">IF(ISERROR(MATCH(G21,event_dates,0)+MATCH(G21,OFFSET(event_dates,MATCH(G21,event_dates,0),0,500,1),0)),"",INDEX(events,MATCH(G21,event_dates,0)+MATCH(G21,OFFSET(event_dates,MATCH(G21,event_dates,0),0,500,1),0)))</f>
      </c>
      <c r="H22" s="126"/>
      <c r="I22" s="125">
        <f ca="1">IF(ISERROR(MATCH(I21,event_dates,0)+MATCH(I21,OFFSET(event_dates,MATCH(I21,event_dates,0),0,500,1),0)),"",INDEX(events,MATCH(I21,event_dates,0)+MATCH(I21,OFFSET(event_dates,MATCH(I21,event_dates,0),0,500,1),0)))</f>
      </c>
      <c r="J22" s="126"/>
      <c r="K22" s="125">
        <f ca="1">IF(ISERROR(MATCH(K21,event_dates,0)+MATCH(K21,OFFSET(event_dates,MATCH(K21,event_dates,0),0,500,1),0)),"",INDEX(events,MATCH(K21,event_dates,0)+MATCH(K21,OFFSET(event_dates,MATCH(K21,event_dates,0),0,500,1),0)))</f>
      </c>
      <c r="L22" s="126"/>
      <c r="M22" s="125">
        <f ca="1">IF(ISERROR(MATCH(M21,event_dates,0)+MATCH(M21,OFFSET(event_dates,MATCH(M21,event_dates,0),0,500,1),0)),"",INDEX(events,MATCH(M21,event_dates,0)+MATCH(M21,OFFSET(event_dates,MATCH(M21,event_dates,0),0,500,1),0)))</f>
      </c>
      <c r="N22" s="126"/>
    </row>
    <row r="23" spans="1:14" s="9" customFormat="1" ht="13.5">
      <c r="A23" s="127"/>
      <c r="B23" s="126"/>
      <c r="C23" s="127"/>
      <c r="D23" s="126"/>
      <c r="E23" s="127"/>
      <c r="F23" s="126"/>
      <c r="G23" s="127"/>
      <c r="H23" s="126"/>
      <c r="I23" s="127"/>
      <c r="J23" s="126"/>
      <c r="K23" s="127"/>
      <c r="L23" s="126"/>
      <c r="M23" s="127"/>
      <c r="N23" s="126"/>
    </row>
    <row r="24" spans="1:14" s="9" customFormat="1" ht="13.5">
      <c r="A24" s="127"/>
      <c r="B24" s="126"/>
      <c r="C24" s="127"/>
      <c r="D24" s="126"/>
      <c r="E24" s="127"/>
      <c r="F24" s="126"/>
      <c r="G24" s="127"/>
      <c r="H24" s="126"/>
      <c r="I24" s="127"/>
      <c r="J24" s="126"/>
      <c r="K24" s="127"/>
      <c r="L24" s="126"/>
      <c r="M24" s="127"/>
      <c r="N24" s="126"/>
    </row>
    <row r="25" spans="1:14" s="9" customFormat="1" ht="13.5">
      <c r="A25" s="127" t="s">
        <v>5</v>
      </c>
      <c r="B25" s="126"/>
      <c r="C25" s="127" t="s">
        <v>5</v>
      </c>
      <c r="D25" s="126"/>
      <c r="E25" s="127" t="s">
        <v>5</v>
      </c>
      <c r="F25" s="126"/>
      <c r="G25" s="127" t="s">
        <v>5</v>
      </c>
      <c r="H25" s="126"/>
      <c r="I25" s="127" t="s">
        <v>5</v>
      </c>
      <c r="J25" s="126"/>
      <c r="K25" s="127" t="s">
        <v>5</v>
      </c>
      <c r="L25" s="126"/>
      <c r="M25" s="127" t="s">
        <v>5</v>
      </c>
      <c r="N25" s="126"/>
    </row>
    <row r="26" spans="1:14" s="10" customFormat="1" ht="13.5">
      <c r="A26" s="128" t="s">
        <v>5</v>
      </c>
      <c r="B26" s="129"/>
      <c r="C26" s="128" t="s">
        <v>5</v>
      </c>
      <c r="D26" s="129"/>
      <c r="E26" s="128" t="s">
        <v>5</v>
      </c>
      <c r="F26" s="129"/>
      <c r="G26" s="128" t="s">
        <v>5</v>
      </c>
      <c r="H26" s="129"/>
      <c r="I26" s="128" t="s">
        <v>5</v>
      </c>
      <c r="J26" s="129"/>
      <c r="K26" s="128" t="s">
        <v>5</v>
      </c>
      <c r="L26" s="129"/>
      <c r="M26" s="128" t="s">
        <v>5</v>
      </c>
      <c r="N26" s="129"/>
    </row>
    <row r="27" spans="1:14" s="9" customFormat="1" ht="17.25">
      <c r="A27" s="20">
        <f>Year!I15</f>
        <v>44437</v>
      </c>
      <c r="B27" s="13">
        <f>IF(ISERROR(MATCH(A27,event_dates,0)),"",INDEX(events,MATCH(A27,event_dates,0)))</f>
      </c>
      <c r="C27" s="20">
        <f>Year!J15</f>
        <v>44438</v>
      </c>
      <c r="D27" s="13">
        <f>IF(ISERROR(MATCH(C27,event_dates,0)),"",INDEX(events,MATCH(C27,event_dates,0)))</f>
      </c>
      <c r="E27" s="20">
        <f>Year!K15</f>
        <v>44439</v>
      </c>
      <c r="F27" s="13">
        <f>IF(ISERROR(MATCH(E27,event_dates,0)),"",INDEX(events,MATCH(E27,event_dates,0)))</f>
      </c>
      <c r="G27" s="20">
        <f>Year!L15</f>
      </c>
      <c r="H27" s="13">
        <f>IF(ISERROR(MATCH(G27,event_dates,0)),"",INDEX(events,MATCH(G27,event_dates,0)))</f>
      </c>
      <c r="I27" s="20">
        <f>Year!M15</f>
      </c>
      <c r="J27" s="13">
        <f>IF(ISERROR(MATCH(I27,event_dates,0)),"",INDEX(events,MATCH(I27,event_dates,0)))</f>
      </c>
      <c r="K27" s="20">
        <f>Year!N15</f>
      </c>
      <c r="L27" s="13">
        <f>IF(ISERROR(MATCH(K27,event_dates,0)),"",INDEX(events,MATCH(K27,event_dates,0)))</f>
      </c>
      <c r="M27" s="20">
        <f>Year!O15</f>
      </c>
      <c r="N27" s="13">
        <f>IF(ISERROR(MATCH(M27,event_dates,0)),"",INDEX(events,MATCH(M27,event_dates,0)))</f>
      </c>
    </row>
    <row r="28" spans="1:14" s="9" customFormat="1" ht="13.5">
      <c r="A28" s="125">
        <f ca="1">IF(ISERROR(MATCH(A27,event_dates,0)+MATCH(A27,OFFSET(event_dates,MATCH(A27,event_dates,0),0,500,1),0)),"",INDEX(events,MATCH(A27,event_dates,0)+MATCH(A27,OFFSET(event_dates,MATCH(A27,event_dates,0),0,500,1),0)))</f>
      </c>
      <c r="B28" s="126"/>
      <c r="C28" s="125">
        <f ca="1">IF(ISERROR(MATCH(C27,event_dates,0)+MATCH(C27,OFFSET(event_dates,MATCH(C27,event_dates,0),0,500,1),0)),"",INDEX(events,MATCH(C27,event_dates,0)+MATCH(C27,OFFSET(event_dates,MATCH(C27,event_dates,0),0,500,1),0)))</f>
      </c>
      <c r="D28" s="126"/>
      <c r="E28" s="125">
        <f ca="1">IF(ISERROR(MATCH(E27,event_dates,0)+MATCH(E27,OFFSET(event_dates,MATCH(E27,event_dates,0),0,500,1),0)),"",INDEX(events,MATCH(E27,event_dates,0)+MATCH(E27,OFFSET(event_dates,MATCH(E27,event_dates,0),0,500,1),0)))</f>
      </c>
      <c r="F28" s="126"/>
      <c r="G28" s="125">
        <f ca="1">IF(ISERROR(MATCH(G27,event_dates,0)+MATCH(G27,OFFSET(event_dates,MATCH(G27,event_dates,0),0,500,1),0)),"",INDEX(events,MATCH(G27,event_dates,0)+MATCH(G27,OFFSET(event_dates,MATCH(G27,event_dates,0),0,500,1),0)))</f>
      </c>
      <c r="H28" s="126"/>
      <c r="I28" s="125">
        <f ca="1">IF(ISERROR(MATCH(I27,event_dates,0)+MATCH(I27,OFFSET(event_dates,MATCH(I27,event_dates,0),0,500,1),0)),"",INDEX(events,MATCH(I27,event_dates,0)+MATCH(I27,OFFSET(event_dates,MATCH(I27,event_dates,0),0,500,1),0)))</f>
      </c>
      <c r="J28" s="126"/>
      <c r="K28" s="125">
        <f ca="1">IF(ISERROR(MATCH(K27,event_dates,0)+MATCH(K27,OFFSET(event_dates,MATCH(K27,event_dates,0),0,500,1),0)),"",INDEX(events,MATCH(K27,event_dates,0)+MATCH(K27,OFFSET(event_dates,MATCH(K27,event_dates,0),0,500,1),0)))</f>
      </c>
      <c r="L28" s="126"/>
      <c r="M28" s="125">
        <f ca="1">IF(ISERROR(MATCH(M27,event_dates,0)+MATCH(M27,OFFSET(event_dates,MATCH(M27,event_dates,0),0,500,1),0)),"",INDEX(events,MATCH(M27,event_dates,0)+MATCH(M27,OFFSET(event_dates,MATCH(M27,event_dates,0),0,500,1),0)))</f>
      </c>
      <c r="N28" s="126"/>
    </row>
    <row r="29" spans="1:14" s="9" customFormat="1" ht="13.5">
      <c r="A29" s="127"/>
      <c r="B29" s="126"/>
      <c r="C29" s="127"/>
      <c r="D29" s="126"/>
      <c r="E29" s="127"/>
      <c r="F29" s="126"/>
      <c r="G29" s="127"/>
      <c r="H29" s="126"/>
      <c r="I29" s="127"/>
      <c r="J29" s="126"/>
      <c r="K29" s="127"/>
      <c r="L29" s="126"/>
      <c r="M29" s="127"/>
      <c r="N29" s="126"/>
    </row>
    <row r="30" spans="1:14" s="9" customFormat="1" ht="13.5">
      <c r="A30" s="127"/>
      <c r="B30" s="126"/>
      <c r="C30" s="127"/>
      <c r="D30" s="126"/>
      <c r="E30" s="127"/>
      <c r="F30" s="126"/>
      <c r="G30" s="127"/>
      <c r="H30" s="126"/>
      <c r="I30" s="127"/>
      <c r="J30" s="126"/>
      <c r="K30" s="127"/>
      <c r="L30" s="126"/>
      <c r="M30" s="127"/>
      <c r="N30" s="126"/>
    </row>
    <row r="31" spans="1:14" s="9" customFormat="1" ht="13.5">
      <c r="A31" s="127" t="s">
        <v>5</v>
      </c>
      <c r="B31" s="126"/>
      <c r="C31" s="127" t="s">
        <v>5</v>
      </c>
      <c r="D31" s="126"/>
      <c r="E31" s="127" t="s">
        <v>5</v>
      </c>
      <c r="F31" s="126"/>
      <c r="G31" s="127" t="s">
        <v>5</v>
      </c>
      <c r="H31" s="126"/>
      <c r="I31" s="127" t="s">
        <v>5</v>
      </c>
      <c r="J31" s="126"/>
      <c r="K31" s="127" t="s">
        <v>5</v>
      </c>
      <c r="L31" s="126"/>
      <c r="M31" s="127" t="s">
        <v>5</v>
      </c>
      <c r="N31" s="126"/>
    </row>
    <row r="32" spans="1:14" s="10" customFormat="1" ht="13.5">
      <c r="A32" s="128" t="s">
        <v>5</v>
      </c>
      <c r="B32" s="129"/>
      <c r="C32" s="128" t="s">
        <v>5</v>
      </c>
      <c r="D32" s="129"/>
      <c r="E32" s="128" t="s">
        <v>5</v>
      </c>
      <c r="F32" s="129"/>
      <c r="G32" s="128" t="s">
        <v>5</v>
      </c>
      <c r="H32" s="129"/>
      <c r="I32" s="128" t="s">
        <v>5</v>
      </c>
      <c r="J32" s="129"/>
      <c r="K32" s="128" t="s">
        <v>5</v>
      </c>
      <c r="L32" s="129"/>
      <c r="M32" s="128" t="s">
        <v>5</v>
      </c>
      <c r="N32" s="129"/>
    </row>
    <row r="33" spans="1:14" ht="17.25">
      <c r="A33" s="20">
        <f>Year!I16</f>
      </c>
      <c r="B33" s="13">
        <f>IF(ISERROR(MATCH(A33,event_dates,0)),"",INDEX(events,MATCH(A33,event_dates,0)))</f>
      </c>
      <c r="C33" s="20">
        <f>Year!J16</f>
      </c>
      <c r="D33" s="13">
        <f>IF(ISERROR(MATCH(C33,event_dates,0)),"",INDEX(events,MATCH(C33,event_dates,0)))</f>
      </c>
      <c r="E33" s="21" t="s">
        <v>7</v>
      </c>
      <c r="F33" s="6"/>
      <c r="G33" s="17"/>
      <c r="H33" s="17"/>
      <c r="I33" s="17"/>
      <c r="J33" s="17"/>
      <c r="K33" s="17"/>
      <c r="L33" s="17"/>
      <c r="M33" s="17"/>
      <c r="N33" s="22"/>
    </row>
    <row r="34" spans="1:14" ht="13.5">
      <c r="A34" s="125">
        <f ca="1">IF(ISERROR(MATCH(A33,event_dates,0)+MATCH(A33,OFFSET(event_dates,MATCH(A33,event_dates,0),0,500,1),0)),"",INDEX(events,MATCH(A33,event_dates,0)+MATCH(A33,OFFSET(event_dates,MATCH(A33,event_dates,0),0,500,1),0)))</f>
      </c>
      <c r="B34" s="126"/>
      <c r="C34" s="125">
        <f ca="1">IF(ISERROR(MATCH(C33,event_dates,0)+MATCH(C33,OFFSET(event_dates,MATCH(C33,event_dates,0),0,500,1),0)),"",INDEX(events,MATCH(C33,event_dates,0)+MATCH(C33,OFFSET(event_dates,MATCH(C33,event_dates,0),0,500,1),0)))</f>
      </c>
      <c r="D34" s="126"/>
      <c r="E34" s="14"/>
      <c r="F34" s="11"/>
      <c r="G34" s="11"/>
      <c r="H34" s="11"/>
      <c r="I34" s="11"/>
      <c r="J34" s="11"/>
      <c r="K34" s="11"/>
      <c r="L34" s="11"/>
      <c r="M34" s="11"/>
      <c r="N34" s="15"/>
    </row>
    <row r="35" spans="1:14" ht="13.5">
      <c r="A35" s="127"/>
      <c r="B35" s="126"/>
      <c r="C35" s="127"/>
      <c r="D35" s="126"/>
      <c r="E35" s="14"/>
      <c r="F35" s="11"/>
      <c r="G35" s="11"/>
      <c r="H35" s="11"/>
      <c r="I35" s="11"/>
      <c r="J35" s="11"/>
      <c r="K35" s="11"/>
      <c r="L35" s="11"/>
      <c r="M35" s="11"/>
      <c r="N35" s="15"/>
    </row>
    <row r="36" spans="1:14" ht="13.5">
      <c r="A36" s="127"/>
      <c r="B36" s="126"/>
      <c r="C36" s="127"/>
      <c r="D36" s="126"/>
      <c r="E36" s="14"/>
      <c r="F36" s="11"/>
      <c r="G36" s="11"/>
      <c r="H36" s="11"/>
      <c r="I36" s="11"/>
      <c r="J36" s="11"/>
      <c r="K36" s="11"/>
      <c r="L36" s="11"/>
      <c r="M36" s="11"/>
      <c r="N36" s="15"/>
    </row>
    <row r="37" spans="1:14" ht="13.5">
      <c r="A37" s="127" t="s">
        <v>5</v>
      </c>
      <c r="B37" s="126"/>
      <c r="C37" s="127" t="s">
        <v>5</v>
      </c>
      <c r="D37" s="126"/>
      <c r="E37" s="14"/>
      <c r="F37" s="11"/>
      <c r="G37" s="11"/>
      <c r="H37" s="11"/>
      <c r="I37" s="11"/>
      <c r="J37" s="11"/>
      <c r="K37" s="11"/>
      <c r="L37" s="11"/>
      <c r="M37" s="134" t="s">
        <v>15</v>
      </c>
      <c r="N37" s="135"/>
    </row>
    <row r="38" spans="1:14" ht="13.5">
      <c r="A38" s="128" t="s">
        <v>5</v>
      </c>
      <c r="B38" s="129"/>
      <c r="C38" s="130" t="s">
        <v>2</v>
      </c>
      <c r="D38" s="131"/>
      <c r="E38" s="18"/>
      <c r="F38" s="16"/>
      <c r="G38" s="16"/>
      <c r="H38" s="16"/>
      <c r="I38" s="16"/>
      <c r="J38" s="16"/>
      <c r="K38" s="132" t="s">
        <v>11</v>
      </c>
      <c r="L38" s="132"/>
      <c r="M38" s="132"/>
      <c r="N38" s="133"/>
    </row>
  </sheetData>
  <sheetProtection/>
  <mergeCells count="196">
    <mergeCell ref="M37:N37"/>
    <mergeCell ref="K38:N38"/>
    <mergeCell ref="I2:J2"/>
    <mergeCell ref="K2:L2"/>
    <mergeCell ref="M2:N2"/>
    <mergeCell ref="I4:J4"/>
    <mergeCell ref="K4:L4"/>
    <mergeCell ref="M4:N4"/>
    <mergeCell ref="I5:J5"/>
    <mergeCell ref="K5:L5"/>
    <mergeCell ref="A4:B4"/>
    <mergeCell ref="C4:D4"/>
    <mergeCell ref="E4:F4"/>
    <mergeCell ref="G4:H4"/>
    <mergeCell ref="A1:G1"/>
    <mergeCell ref="A2:B2"/>
    <mergeCell ref="C2:D2"/>
    <mergeCell ref="E2:F2"/>
    <mergeCell ref="G2:H2"/>
    <mergeCell ref="H1:N1"/>
    <mergeCell ref="K6:L6"/>
    <mergeCell ref="M6:N6"/>
    <mergeCell ref="A5:B5"/>
    <mergeCell ref="C5:D5"/>
    <mergeCell ref="E5:F5"/>
    <mergeCell ref="G5:H5"/>
    <mergeCell ref="A7:B7"/>
    <mergeCell ref="C7:D7"/>
    <mergeCell ref="E7:F7"/>
    <mergeCell ref="G7:H7"/>
    <mergeCell ref="M5:N5"/>
    <mergeCell ref="A6:B6"/>
    <mergeCell ref="C6:D6"/>
    <mergeCell ref="E6:F6"/>
    <mergeCell ref="G6:H6"/>
    <mergeCell ref="I6:J6"/>
    <mergeCell ref="I7:J7"/>
    <mergeCell ref="K7:L7"/>
    <mergeCell ref="M7:N7"/>
    <mergeCell ref="A8:B8"/>
    <mergeCell ref="C8:D8"/>
    <mergeCell ref="E8:F8"/>
    <mergeCell ref="G8:H8"/>
    <mergeCell ref="I8:J8"/>
    <mergeCell ref="K8:L8"/>
    <mergeCell ref="M8:N8"/>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39" t="str">
        <f>IF(Year!$Q$4="","",Year!$Q$4)</f>
        <v>FOOD SERVICE MANAGERS AND ASST MGRS/197 DAYS</v>
      </c>
      <c r="B1" s="139"/>
      <c r="C1" s="139"/>
      <c r="D1" s="139"/>
      <c r="E1" s="139"/>
      <c r="F1" s="139"/>
      <c r="G1" s="139"/>
      <c r="H1" s="138">
        <f>Year!Q9</f>
        <v>44440</v>
      </c>
      <c r="I1" s="138"/>
      <c r="J1" s="138"/>
      <c r="K1" s="138"/>
      <c r="L1" s="138"/>
      <c r="M1" s="138"/>
      <c r="N1" s="138"/>
    </row>
    <row r="2" spans="1:14" s="9" customFormat="1" ht="15">
      <c r="A2" s="124" t="str">
        <f>1!A2:B2</f>
        <v>Sunday</v>
      </c>
      <c r="B2" s="122"/>
      <c r="C2" s="122" t="str">
        <f>1!C2:D2</f>
        <v>Monday</v>
      </c>
      <c r="D2" s="122"/>
      <c r="E2" s="122" t="str">
        <f>1!E2:F2</f>
        <v>Tuesday</v>
      </c>
      <c r="F2" s="122"/>
      <c r="G2" s="122" t="str">
        <f>1!G2:H2</f>
        <v>Wednesday</v>
      </c>
      <c r="H2" s="122"/>
      <c r="I2" s="122" t="str">
        <f>1!I2:J2</f>
        <v>Thursday</v>
      </c>
      <c r="J2" s="122"/>
      <c r="K2" s="122" t="str">
        <f>1!K2:L2</f>
        <v>Friday</v>
      </c>
      <c r="L2" s="122"/>
      <c r="M2" s="122" t="str">
        <f>1!M2:N2</f>
        <v>Saturday</v>
      </c>
      <c r="N2" s="123"/>
    </row>
    <row r="3" spans="1:14" s="9" customFormat="1" ht="17.25">
      <c r="A3" s="12">
        <f>Year!Q11</f>
      </c>
      <c r="B3" s="13">
        <f>IF(ISERROR(MATCH(A3,event_dates,0)),"",INDEX(events,MATCH(A3,event_dates,0)))</f>
      </c>
      <c r="C3" s="12">
        <f>Year!R11</f>
      </c>
      <c r="D3" s="13">
        <f>IF(ISERROR(MATCH(C3,event_dates,0)),"",INDEX(events,MATCH(C3,event_dates,0)))</f>
      </c>
      <c r="E3" s="12">
        <f>Year!S11</f>
      </c>
      <c r="F3" s="13">
        <f>IF(ISERROR(MATCH(E3,event_dates,0)),"",INDEX(events,MATCH(E3,event_dates,0)))</f>
      </c>
      <c r="G3" s="12">
        <f>Year!T11</f>
        <v>44440</v>
      </c>
      <c r="H3" s="13">
        <f>IF(ISERROR(MATCH(G3,event_dates,0)),"",INDEX(events,MATCH(G3,event_dates,0)))</f>
      </c>
      <c r="I3" s="12">
        <f>Year!U11</f>
        <v>44441</v>
      </c>
      <c r="J3" s="13">
        <f>IF(ISERROR(MATCH(I3,event_dates,0)),"",INDEX(events,MATCH(I3,event_dates,0)))</f>
      </c>
      <c r="K3" s="12">
        <f>Year!V11</f>
        <v>44442</v>
      </c>
      <c r="L3" s="13">
        <f>IF(ISERROR(MATCH(K3,event_dates,0)),"",INDEX(events,MATCH(K3,event_dates,0)))</f>
      </c>
      <c r="M3" s="12">
        <f>Year!W11</f>
        <v>44443</v>
      </c>
      <c r="N3" s="13">
        <f>IF(ISERROR(MATCH(M3,event_dates,0)),"",INDEX(events,MATCH(M3,event_dates,0)))</f>
      </c>
    </row>
    <row r="4" spans="1:14" s="9" customFormat="1" ht="13.5">
      <c r="A4" s="125">
        <f ca="1">IF(ISERROR(MATCH(A3,event_dates,0)+MATCH(A3,OFFSET(event_dates,MATCH(A3,event_dates,0),0,500,1),0)),"",INDEX(events,MATCH(A3,event_dates,0)+MATCH(A3,OFFSET(event_dates,MATCH(A3,event_dates,0),0,500,1),0)))</f>
      </c>
      <c r="B4" s="126"/>
      <c r="C4" s="125">
        <f ca="1">IF(ISERROR(MATCH(C3,event_dates,0)+MATCH(C3,OFFSET(event_dates,MATCH(C3,event_dates,0),0,500,1),0)),"",INDEX(events,MATCH(C3,event_dates,0)+MATCH(C3,OFFSET(event_dates,MATCH(C3,event_dates,0),0,500,1),0)))</f>
      </c>
      <c r="D4" s="126"/>
      <c r="E4" s="125">
        <f ca="1">IF(ISERROR(MATCH(E3,event_dates,0)+MATCH(E3,OFFSET(event_dates,MATCH(E3,event_dates,0),0,500,1),0)),"",INDEX(events,MATCH(E3,event_dates,0)+MATCH(E3,OFFSET(event_dates,MATCH(E3,event_dates,0),0,500,1),0)))</f>
      </c>
      <c r="F4" s="126"/>
      <c r="G4" s="125">
        <f ca="1">IF(ISERROR(MATCH(G3,event_dates,0)+MATCH(G3,OFFSET(event_dates,MATCH(G3,event_dates,0),0,500,1),0)),"",INDEX(events,MATCH(G3,event_dates,0)+MATCH(G3,OFFSET(event_dates,MATCH(G3,event_dates,0),0,500,1),0)))</f>
      </c>
      <c r="H4" s="126"/>
      <c r="I4" s="125">
        <f ca="1">IF(ISERROR(MATCH(I3,event_dates,0)+MATCH(I3,OFFSET(event_dates,MATCH(I3,event_dates,0),0,500,1),0)),"",INDEX(events,MATCH(I3,event_dates,0)+MATCH(I3,OFFSET(event_dates,MATCH(I3,event_dates,0),0,500,1),0)))</f>
      </c>
      <c r="J4" s="126"/>
      <c r="K4" s="125">
        <f ca="1">IF(ISERROR(MATCH(K3,event_dates,0)+MATCH(K3,OFFSET(event_dates,MATCH(K3,event_dates,0),0,500,1),0)),"",INDEX(events,MATCH(K3,event_dates,0)+MATCH(K3,OFFSET(event_dates,MATCH(K3,event_dates,0),0,500,1),0)))</f>
      </c>
      <c r="L4" s="126"/>
      <c r="M4" s="125">
        <f ca="1">IF(ISERROR(MATCH(M3,event_dates,0)+MATCH(M3,OFFSET(event_dates,MATCH(M3,event_dates,0),0,500,1),0)),"",INDEX(events,MATCH(M3,event_dates,0)+MATCH(M3,OFFSET(event_dates,MATCH(M3,event_dates,0),0,500,1),0)))</f>
      </c>
      <c r="N4" s="126"/>
    </row>
    <row r="5" spans="1:14" s="9" customFormat="1" ht="13.5">
      <c r="A5" s="127"/>
      <c r="B5" s="126"/>
      <c r="C5" s="127"/>
      <c r="D5" s="126"/>
      <c r="E5" s="127"/>
      <c r="F5" s="126"/>
      <c r="G5" s="127"/>
      <c r="H5" s="126"/>
      <c r="I5" s="127"/>
      <c r="J5" s="126"/>
      <c r="K5" s="127"/>
      <c r="L5" s="126"/>
      <c r="M5" s="127"/>
      <c r="N5" s="126"/>
    </row>
    <row r="6" spans="1:14" s="9" customFormat="1" ht="13.5">
      <c r="A6" s="127"/>
      <c r="B6" s="126"/>
      <c r="C6" s="127"/>
      <c r="D6" s="126"/>
      <c r="E6" s="127"/>
      <c r="F6" s="126"/>
      <c r="G6" s="127"/>
      <c r="H6" s="126"/>
      <c r="I6" s="127"/>
      <c r="J6" s="126"/>
      <c r="K6" s="127"/>
      <c r="L6" s="126"/>
      <c r="M6" s="127"/>
      <c r="N6" s="126"/>
    </row>
    <row r="7" spans="1:14" s="9" customFormat="1" ht="13.5">
      <c r="A7" s="127" t="s">
        <v>5</v>
      </c>
      <c r="B7" s="126"/>
      <c r="C7" s="127" t="s">
        <v>5</v>
      </c>
      <c r="D7" s="126"/>
      <c r="E7" s="127" t="s">
        <v>5</v>
      </c>
      <c r="F7" s="126"/>
      <c r="G7" s="127" t="s">
        <v>5</v>
      </c>
      <c r="H7" s="126"/>
      <c r="I7" s="127" t="s">
        <v>5</v>
      </c>
      <c r="J7" s="126"/>
      <c r="K7" s="127" t="s">
        <v>5</v>
      </c>
      <c r="L7" s="126"/>
      <c r="M7" s="127" t="s">
        <v>5</v>
      </c>
      <c r="N7" s="126"/>
    </row>
    <row r="8" spans="1:14" s="10" customFormat="1" ht="13.5">
      <c r="A8" s="128" t="s">
        <v>5</v>
      </c>
      <c r="B8" s="129"/>
      <c r="C8" s="128" t="s">
        <v>5</v>
      </c>
      <c r="D8" s="129"/>
      <c r="E8" s="128" t="s">
        <v>5</v>
      </c>
      <c r="F8" s="129"/>
      <c r="G8" s="128" t="s">
        <v>5</v>
      </c>
      <c r="H8" s="129"/>
      <c r="I8" s="128" t="s">
        <v>5</v>
      </c>
      <c r="J8" s="129"/>
      <c r="K8" s="128" t="s">
        <v>5</v>
      </c>
      <c r="L8" s="129"/>
      <c r="M8" s="128" t="s">
        <v>5</v>
      </c>
      <c r="N8" s="129"/>
    </row>
    <row r="9" spans="1:14" s="9" customFormat="1" ht="17.25">
      <c r="A9" s="12">
        <f>Year!Q12</f>
        <v>44444</v>
      </c>
      <c r="B9" s="13">
        <f>IF(ISERROR(MATCH(A9,event_dates,0)),"",INDEX(events,MATCH(A9,event_dates,0)))</f>
      </c>
      <c r="C9" s="12">
        <f>Year!R12</f>
        <v>44445</v>
      </c>
      <c r="D9" s="13">
        <f>IF(ISERROR(MATCH(C9,event_dates,0)),"",INDEX(events,MATCH(C9,event_dates,0)))</f>
      </c>
      <c r="E9" s="12">
        <f>Year!S12</f>
        <v>44446</v>
      </c>
      <c r="F9" s="13">
        <f>IF(ISERROR(MATCH(E9,event_dates,0)),"",INDEX(events,MATCH(E9,event_dates,0)))</f>
      </c>
      <c r="G9" s="12">
        <f>Year!T12</f>
        <v>44447</v>
      </c>
      <c r="H9" s="13">
        <f>IF(ISERROR(MATCH(G9,event_dates,0)),"",INDEX(events,MATCH(G9,event_dates,0)))</f>
      </c>
      <c r="I9" s="12">
        <f>Year!U12</f>
        <v>44448</v>
      </c>
      <c r="J9" s="13">
        <f>IF(ISERROR(MATCH(I9,event_dates,0)),"",INDEX(events,MATCH(I9,event_dates,0)))</f>
      </c>
      <c r="K9" s="12">
        <f>Year!V12</f>
        <v>44449</v>
      </c>
      <c r="L9" s="13">
        <f>IF(ISERROR(MATCH(K9,event_dates,0)),"",INDEX(events,MATCH(K9,event_dates,0)))</f>
      </c>
      <c r="M9" s="12">
        <f>Year!W12</f>
        <v>44450</v>
      </c>
      <c r="N9" s="13">
        <f>IF(ISERROR(MATCH(M9,event_dates,0)),"",INDEX(events,MATCH(M9,event_dates,0)))</f>
      </c>
    </row>
    <row r="10" spans="1:14" s="9" customFormat="1" ht="13.5">
      <c r="A10" s="125">
        <f ca="1">IF(ISERROR(MATCH(A9,event_dates,0)+MATCH(A9,OFFSET(event_dates,MATCH(A9,event_dates,0),0,500,1),0)),"",INDEX(events,MATCH(A9,event_dates,0)+MATCH(A9,OFFSET(event_dates,MATCH(A9,event_dates,0),0,500,1),0)))</f>
      </c>
      <c r="B10" s="126"/>
      <c r="C10" s="125">
        <f ca="1">IF(ISERROR(MATCH(C9,event_dates,0)+MATCH(C9,OFFSET(event_dates,MATCH(C9,event_dates,0),0,500,1),0)),"",INDEX(events,MATCH(C9,event_dates,0)+MATCH(C9,OFFSET(event_dates,MATCH(C9,event_dates,0),0,500,1),0)))</f>
      </c>
      <c r="D10" s="126"/>
      <c r="E10" s="125">
        <f ca="1">IF(ISERROR(MATCH(E9,event_dates,0)+MATCH(E9,OFFSET(event_dates,MATCH(E9,event_dates,0),0,500,1),0)),"",INDEX(events,MATCH(E9,event_dates,0)+MATCH(E9,OFFSET(event_dates,MATCH(E9,event_dates,0),0,500,1),0)))</f>
      </c>
      <c r="F10" s="126"/>
      <c r="G10" s="125">
        <f ca="1">IF(ISERROR(MATCH(G9,event_dates,0)+MATCH(G9,OFFSET(event_dates,MATCH(G9,event_dates,0),0,500,1),0)),"",INDEX(events,MATCH(G9,event_dates,0)+MATCH(G9,OFFSET(event_dates,MATCH(G9,event_dates,0),0,500,1),0)))</f>
      </c>
      <c r="H10" s="126"/>
      <c r="I10" s="125">
        <f ca="1">IF(ISERROR(MATCH(I9,event_dates,0)+MATCH(I9,OFFSET(event_dates,MATCH(I9,event_dates,0),0,500,1),0)),"",INDEX(events,MATCH(I9,event_dates,0)+MATCH(I9,OFFSET(event_dates,MATCH(I9,event_dates,0),0,500,1),0)))</f>
      </c>
      <c r="J10" s="126"/>
      <c r="K10" s="125">
        <f ca="1">IF(ISERROR(MATCH(K9,event_dates,0)+MATCH(K9,OFFSET(event_dates,MATCH(K9,event_dates,0),0,500,1),0)),"",INDEX(events,MATCH(K9,event_dates,0)+MATCH(K9,OFFSET(event_dates,MATCH(K9,event_dates,0),0,500,1),0)))</f>
      </c>
      <c r="L10" s="126"/>
      <c r="M10" s="125">
        <f ca="1">IF(ISERROR(MATCH(M9,event_dates,0)+MATCH(M9,OFFSET(event_dates,MATCH(M9,event_dates,0),0,500,1),0)),"",INDEX(events,MATCH(M9,event_dates,0)+MATCH(M9,OFFSET(event_dates,MATCH(M9,event_dates,0),0,500,1),0)))</f>
      </c>
      <c r="N10" s="126"/>
    </row>
    <row r="11" spans="1:14" s="9" customFormat="1" ht="13.5">
      <c r="A11" s="127"/>
      <c r="B11" s="126"/>
      <c r="C11" s="127"/>
      <c r="D11" s="126"/>
      <c r="E11" s="127"/>
      <c r="F11" s="126"/>
      <c r="G11" s="127"/>
      <c r="H11" s="126"/>
      <c r="I11" s="127"/>
      <c r="J11" s="126"/>
      <c r="K11" s="127"/>
      <c r="L11" s="126"/>
      <c r="M11" s="127"/>
      <c r="N11" s="126"/>
    </row>
    <row r="12" spans="1:14" s="9" customFormat="1" ht="13.5">
      <c r="A12" s="127"/>
      <c r="B12" s="126"/>
      <c r="C12" s="127"/>
      <c r="D12" s="126"/>
      <c r="E12" s="127"/>
      <c r="F12" s="126"/>
      <c r="G12" s="127"/>
      <c r="H12" s="126"/>
      <c r="I12" s="127"/>
      <c r="J12" s="126"/>
      <c r="K12" s="127"/>
      <c r="L12" s="126"/>
      <c r="M12" s="127"/>
      <c r="N12" s="126"/>
    </row>
    <row r="13" spans="1:14" s="9" customFormat="1" ht="13.5">
      <c r="A13" s="127" t="s">
        <v>5</v>
      </c>
      <c r="B13" s="126"/>
      <c r="C13" s="127" t="s">
        <v>5</v>
      </c>
      <c r="D13" s="126"/>
      <c r="E13" s="127" t="s">
        <v>5</v>
      </c>
      <c r="F13" s="126"/>
      <c r="G13" s="127" t="s">
        <v>5</v>
      </c>
      <c r="H13" s="126"/>
      <c r="I13" s="127" t="s">
        <v>5</v>
      </c>
      <c r="J13" s="126"/>
      <c r="K13" s="127" t="s">
        <v>5</v>
      </c>
      <c r="L13" s="126"/>
      <c r="M13" s="127" t="s">
        <v>5</v>
      </c>
      <c r="N13" s="126"/>
    </row>
    <row r="14" spans="1:14" s="10" customFormat="1" ht="13.5">
      <c r="A14" s="128" t="s">
        <v>5</v>
      </c>
      <c r="B14" s="129"/>
      <c r="C14" s="128" t="s">
        <v>5</v>
      </c>
      <c r="D14" s="129"/>
      <c r="E14" s="128" t="s">
        <v>5</v>
      </c>
      <c r="F14" s="129"/>
      <c r="G14" s="128" t="s">
        <v>5</v>
      </c>
      <c r="H14" s="129"/>
      <c r="I14" s="128" t="s">
        <v>5</v>
      </c>
      <c r="J14" s="129"/>
      <c r="K14" s="128" t="s">
        <v>5</v>
      </c>
      <c r="L14" s="129"/>
      <c r="M14" s="128" t="s">
        <v>5</v>
      </c>
      <c r="N14" s="129"/>
    </row>
    <row r="15" spans="1:14" s="9" customFormat="1" ht="17.25">
      <c r="A15" s="12">
        <f>Year!Q13</f>
        <v>44451</v>
      </c>
      <c r="B15" s="13">
        <f>IF(ISERROR(MATCH(A15,event_dates,0)),"",INDEX(events,MATCH(A15,event_dates,0)))</f>
      </c>
      <c r="C15" s="12">
        <f>Year!R13</f>
        <v>44452</v>
      </c>
      <c r="D15" s="13">
        <f>IF(ISERROR(MATCH(C15,event_dates,0)),"",INDEX(events,MATCH(C15,event_dates,0)))</f>
      </c>
      <c r="E15" s="12">
        <f>Year!S13</f>
        <v>44453</v>
      </c>
      <c r="F15" s="13">
        <f>IF(ISERROR(MATCH(E15,event_dates,0)),"",INDEX(events,MATCH(E15,event_dates,0)))</f>
      </c>
      <c r="G15" s="12">
        <f>Year!T13</f>
        <v>44454</v>
      </c>
      <c r="H15" s="13">
        <f>IF(ISERROR(MATCH(G15,event_dates,0)),"",INDEX(events,MATCH(G15,event_dates,0)))</f>
      </c>
      <c r="I15" s="12">
        <f>Year!U13</f>
        <v>44455</v>
      </c>
      <c r="J15" s="13">
        <f>IF(ISERROR(MATCH(I15,event_dates,0)),"",INDEX(events,MATCH(I15,event_dates,0)))</f>
      </c>
      <c r="K15" s="12">
        <f>Year!V13</f>
        <v>44456</v>
      </c>
      <c r="L15" s="13">
        <f>IF(ISERROR(MATCH(K15,event_dates,0)),"",INDEX(events,MATCH(K15,event_dates,0)))</f>
      </c>
      <c r="M15" s="12">
        <f>Year!W13</f>
        <v>44457</v>
      </c>
      <c r="N15" s="13">
        <f>IF(ISERROR(MATCH(M15,event_dates,0)),"",INDEX(events,MATCH(M15,event_dates,0)))</f>
      </c>
    </row>
    <row r="16" spans="1:14" s="9" customFormat="1" ht="13.5">
      <c r="A16" s="125">
        <f ca="1">IF(ISERROR(MATCH(A15,event_dates,0)+MATCH(A15,OFFSET(event_dates,MATCH(A15,event_dates,0),0,500,1),0)),"",INDEX(events,MATCH(A15,event_dates,0)+MATCH(A15,OFFSET(event_dates,MATCH(A15,event_dates,0),0,500,1),0)))</f>
      </c>
      <c r="B16" s="126"/>
      <c r="C16" s="125">
        <f ca="1">IF(ISERROR(MATCH(C15,event_dates,0)+MATCH(C15,OFFSET(event_dates,MATCH(C15,event_dates,0),0,500,1),0)),"",INDEX(events,MATCH(C15,event_dates,0)+MATCH(C15,OFFSET(event_dates,MATCH(C15,event_dates,0),0,500,1),0)))</f>
      </c>
      <c r="D16" s="126"/>
      <c r="E16" s="125">
        <f ca="1">IF(ISERROR(MATCH(E15,event_dates,0)+MATCH(E15,OFFSET(event_dates,MATCH(E15,event_dates,0),0,500,1),0)),"",INDEX(events,MATCH(E15,event_dates,0)+MATCH(E15,OFFSET(event_dates,MATCH(E15,event_dates,0),0,500,1),0)))</f>
      </c>
      <c r="F16" s="126"/>
      <c r="G16" s="125">
        <f ca="1">IF(ISERROR(MATCH(G15,event_dates,0)+MATCH(G15,OFFSET(event_dates,MATCH(G15,event_dates,0),0,500,1),0)),"",INDEX(events,MATCH(G15,event_dates,0)+MATCH(G15,OFFSET(event_dates,MATCH(G15,event_dates,0),0,500,1),0)))</f>
      </c>
      <c r="H16" s="126"/>
      <c r="I16" s="125">
        <f ca="1">IF(ISERROR(MATCH(I15,event_dates,0)+MATCH(I15,OFFSET(event_dates,MATCH(I15,event_dates,0),0,500,1),0)),"",INDEX(events,MATCH(I15,event_dates,0)+MATCH(I15,OFFSET(event_dates,MATCH(I15,event_dates,0),0,500,1),0)))</f>
      </c>
      <c r="J16" s="126"/>
      <c r="K16" s="125">
        <f ca="1">IF(ISERROR(MATCH(K15,event_dates,0)+MATCH(K15,OFFSET(event_dates,MATCH(K15,event_dates,0),0,500,1),0)),"",INDEX(events,MATCH(K15,event_dates,0)+MATCH(K15,OFFSET(event_dates,MATCH(K15,event_dates,0),0,500,1),0)))</f>
      </c>
      <c r="L16" s="126"/>
      <c r="M16" s="125">
        <f ca="1">IF(ISERROR(MATCH(M15,event_dates,0)+MATCH(M15,OFFSET(event_dates,MATCH(M15,event_dates,0),0,500,1),0)),"",INDEX(events,MATCH(M15,event_dates,0)+MATCH(M15,OFFSET(event_dates,MATCH(M15,event_dates,0),0,500,1),0)))</f>
      </c>
      <c r="N16" s="126"/>
    </row>
    <row r="17" spans="1:14" s="9" customFormat="1" ht="13.5">
      <c r="A17" s="127"/>
      <c r="B17" s="126"/>
      <c r="C17" s="127"/>
      <c r="D17" s="126"/>
      <c r="E17" s="127"/>
      <c r="F17" s="126"/>
      <c r="G17" s="127"/>
      <c r="H17" s="126"/>
      <c r="I17" s="127"/>
      <c r="J17" s="126"/>
      <c r="K17" s="127"/>
      <c r="L17" s="126"/>
      <c r="M17" s="127"/>
      <c r="N17" s="126"/>
    </row>
    <row r="18" spans="1:14" s="9" customFormat="1" ht="13.5">
      <c r="A18" s="127"/>
      <c r="B18" s="126"/>
      <c r="C18" s="127"/>
      <c r="D18" s="126"/>
      <c r="E18" s="127"/>
      <c r="F18" s="126"/>
      <c r="G18" s="127"/>
      <c r="H18" s="126"/>
      <c r="I18" s="127"/>
      <c r="J18" s="126"/>
      <c r="K18" s="127"/>
      <c r="L18" s="126"/>
      <c r="M18" s="127"/>
      <c r="N18" s="126"/>
    </row>
    <row r="19" spans="1:14" s="9" customFormat="1" ht="13.5">
      <c r="A19" s="127" t="s">
        <v>5</v>
      </c>
      <c r="B19" s="126"/>
      <c r="C19" s="127" t="s">
        <v>5</v>
      </c>
      <c r="D19" s="126"/>
      <c r="E19" s="127" t="s">
        <v>5</v>
      </c>
      <c r="F19" s="126"/>
      <c r="G19" s="127" t="s">
        <v>5</v>
      </c>
      <c r="H19" s="126"/>
      <c r="I19" s="127" t="s">
        <v>5</v>
      </c>
      <c r="J19" s="126"/>
      <c r="K19" s="127" t="s">
        <v>5</v>
      </c>
      <c r="L19" s="126"/>
      <c r="M19" s="127" t="s">
        <v>5</v>
      </c>
      <c r="N19" s="126"/>
    </row>
    <row r="20" spans="1:14" s="10" customFormat="1" ht="13.5">
      <c r="A20" s="128" t="s">
        <v>5</v>
      </c>
      <c r="B20" s="129"/>
      <c r="C20" s="128" t="s">
        <v>5</v>
      </c>
      <c r="D20" s="129"/>
      <c r="E20" s="128" t="s">
        <v>5</v>
      </c>
      <c r="F20" s="129"/>
      <c r="G20" s="128" t="s">
        <v>5</v>
      </c>
      <c r="H20" s="129"/>
      <c r="I20" s="128" t="s">
        <v>5</v>
      </c>
      <c r="J20" s="129"/>
      <c r="K20" s="128" t="s">
        <v>5</v>
      </c>
      <c r="L20" s="129"/>
      <c r="M20" s="128" t="s">
        <v>5</v>
      </c>
      <c r="N20" s="129"/>
    </row>
    <row r="21" spans="1:14" s="9" customFormat="1" ht="17.25">
      <c r="A21" s="12">
        <f>Year!Q14</f>
        <v>44458</v>
      </c>
      <c r="B21" s="13">
        <f>IF(ISERROR(MATCH(A21,event_dates,0)),"",INDEX(events,MATCH(A21,event_dates,0)))</f>
      </c>
      <c r="C21" s="12">
        <f>Year!R14</f>
        <v>20</v>
      </c>
      <c r="D21" s="13">
        <f>IF(ISERROR(MATCH(C21,event_dates,0)),"",INDEX(events,MATCH(C21,event_dates,0)))</f>
      </c>
      <c r="E21" s="12">
        <f>Year!S14</f>
        <v>44460</v>
      </c>
      <c r="F21" s="13">
        <f>IF(ISERROR(MATCH(E21,event_dates,0)),"",INDEX(events,MATCH(E21,event_dates,0)))</f>
      </c>
      <c r="G21" s="12">
        <f>Year!T14</f>
        <v>44461</v>
      </c>
      <c r="H21" s="13">
        <f>IF(ISERROR(MATCH(G21,event_dates,0)),"",INDEX(events,MATCH(G21,event_dates,0)))</f>
      </c>
      <c r="I21" s="12">
        <f>Year!U14</f>
        <v>44462</v>
      </c>
      <c r="J21" s="13">
        <f>IF(ISERROR(MATCH(I21,event_dates,0)),"",INDEX(events,MATCH(I21,event_dates,0)))</f>
      </c>
      <c r="K21" s="12">
        <f>Year!V14</f>
        <v>44463</v>
      </c>
      <c r="L21" s="13">
        <f>IF(ISERROR(MATCH(K21,event_dates,0)),"",INDEX(events,MATCH(K21,event_dates,0)))</f>
      </c>
      <c r="M21" s="12">
        <f>Year!W14</f>
        <v>44464</v>
      </c>
      <c r="N21" s="13">
        <f>IF(ISERROR(MATCH(M21,event_dates,0)),"",INDEX(events,MATCH(M21,event_dates,0)))</f>
      </c>
    </row>
    <row r="22" spans="1:14" s="9" customFormat="1" ht="13.5">
      <c r="A22" s="125">
        <f ca="1">IF(ISERROR(MATCH(A21,event_dates,0)+MATCH(A21,OFFSET(event_dates,MATCH(A21,event_dates,0),0,500,1),0)),"",INDEX(events,MATCH(A21,event_dates,0)+MATCH(A21,OFFSET(event_dates,MATCH(A21,event_dates,0),0,500,1),0)))</f>
      </c>
      <c r="B22" s="126"/>
      <c r="C22" s="125">
        <f ca="1">IF(ISERROR(MATCH(C21,event_dates,0)+MATCH(C21,OFFSET(event_dates,MATCH(C21,event_dates,0),0,500,1),0)),"",INDEX(events,MATCH(C21,event_dates,0)+MATCH(C21,OFFSET(event_dates,MATCH(C21,event_dates,0),0,500,1),0)))</f>
      </c>
      <c r="D22" s="126"/>
      <c r="E22" s="125">
        <f ca="1">IF(ISERROR(MATCH(E21,event_dates,0)+MATCH(E21,OFFSET(event_dates,MATCH(E21,event_dates,0),0,500,1),0)),"",INDEX(events,MATCH(E21,event_dates,0)+MATCH(E21,OFFSET(event_dates,MATCH(E21,event_dates,0),0,500,1),0)))</f>
      </c>
      <c r="F22" s="126"/>
      <c r="G22" s="125">
        <f ca="1">IF(ISERROR(MATCH(G21,event_dates,0)+MATCH(G21,OFFSET(event_dates,MATCH(G21,event_dates,0),0,500,1),0)),"",INDEX(events,MATCH(G21,event_dates,0)+MATCH(G21,OFFSET(event_dates,MATCH(G21,event_dates,0),0,500,1),0)))</f>
      </c>
      <c r="H22" s="126"/>
      <c r="I22" s="125">
        <f ca="1">IF(ISERROR(MATCH(I21,event_dates,0)+MATCH(I21,OFFSET(event_dates,MATCH(I21,event_dates,0),0,500,1),0)),"",INDEX(events,MATCH(I21,event_dates,0)+MATCH(I21,OFFSET(event_dates,MATCH(I21,event_dates,0),0,500,1),0)))</f>
      </c>
      <c r="J22" s="126"/>
      <c r="K22" s="125">
        <f ca="1">IF(ISERROR(MATCH(K21,event_dates,0)+MATCH(K21,OFFSET(event_dates,MATCH(K21,event_dates,0),0,500,1),0)),"",INDEX(events,MATCH(K21,event_dates,0)+MATCH(K21,OFFSET(event_dates,MATCH(K21,event_dates,0),0,500,1),0)))</f>
      </c>
      <c r="L22" s="126"/>
      <c r="M22" s="125">
        <f ca="1">IF(ISERROR(MATCH(M21,event_dates,0)+MATCH(M21,OFFSET(event_dates,MATCH(M21,event_dates,0),0,500,1),0)),"",INDEX(events,MATCH(M21,event_dates,0)+MATCH(M21,OFFSET(event_dates,MATCH(M21,event_dates,0),0,500,1),0)))</f>
      </c>
      <c r="N22" s="126"/>
    </row>
    <row r="23" spans="1:14" s="9" customFormat="1" ht="13.5">
      <c r="A23" s="127"/>
      <c r="B23" s="126"/>
      <c r="C23" s="127"/>
      <c r="D23" s="126"/>
      <c r="E23" s="127"/>
      <c r="F23" s="126"/>
      <c r="G23" s="127"/>
      <c r="H23" s="126"/>
      <c r="I23" s="127"/>
      <c r="J23" s="126"/>
      <c r="K23" s="127"/>
      <c r="L23" s="126"/>
      <c r="M23" s="127"/>
      <c r="N23" s="126"/>
    </row>
    <row r="24" spans="1:14" s="9" customFormat="1" ht="13.5">
      <c r="A24" s="127"/>
      <c r="B24" s="126"/>
      <c r="C24" s="127"/>
      <c r="D24" s="126"/>
      <c r="E24" s="127"/>
      <c r="F24" s="126"/>
      <c r="G24" s="127"/>
      <c r="H24" s="126"/>
      <c r="I24" s="127"/>
      <c r="J24" s="126"/>
      <c r="K24" s="127"/>
      <c r="L24" s="126"/>
      <c r="M24" s="127"/>
      <c r="N24" s="126"/>
    </row>
    <row r="25" spans="1:14" s="9" customFormat="1" ht="13.5">
      <c r="A25" s="127" t="s">
        <v>5</v>
      </c>
      <c r="B25" s="126"/>
      <c r="C25" s="127" t="s">
        <v>5</v>
      </c>
      <c r="D25" s="126"/>
      <c r="E25" s="127" t="s">
        <v>5</v>
      </c>
      <c r="F25" s="126"/>
      <c r="G25" s="127" t="s">
        <v>5</v>
      </c>
      <c r="H25" s="126"/>
      <c r="I25" s="127" t="s">
        <v>5</v>
      </c>
      <c r="J25" s="126"/>
      <c r="K25" s="127" t="s">
        <v>5</v>
      </c>
      <c r="L25" s="126"/>
      <c r="M25" s="127" t="s">
        <v>5</v>
      </c>
      <c r="N25" s="126"/>
    </row>
    <row r="26" spans="1:14" s="10" customFormat="1" ht="13.5">
      <c r="A26" s="128" t="s">
        <v>5</v>
      </c>
      <c r="B26" s="129"/>
      <c r="C26" s="128" t="s">
        <v>5</v>
      </c>
      <c r="D26" s="129"/>
      <c r="E26" s="128" t="s">
        <v>5</v>
      </c>
      <c r="F26" s="129"/>
      <c r="G26" s="128" t="s">
        <v>5</v>
      </c>
      <c r="H26" s="129"/>
      <c r="I26" s="128" t="s">
        <v>5</v>
      </c>
      <c r="J26" s="129"/>
      <c r="K26" s="128" t="s">
        <v>5</v>
      </c>
      <c r="L26" s="129"/>
      <c r="M26" s="128" t="s">
        <v>5</v>
      </c>
      <c r="N26" s="129"/>
    </row>
    <row r="27" spans="1:14" s="9" customFormat="1" ht="17.25">
      <c r="A27" s="12">
        <f>Year!Q15</f>
        <v>44465</v>
      </c>
      <c r="B27" s="13">
        <f>IF(ISERROR(MATCH(A27,event_dates,0)),"",INDEX(events,MATCH(A27,event_dates,0)))</f>
      </c>
      <c r="C27" s="12">
        <f>Year!R15</f>
        <v>44466</v>
      </c>
      <c r="D27" s="13">
        <f>IF(ISERROR(MATCH(C27,event_dates,0)),"",INDEX(events,MATCH(C27,event_dates,0)))</f>
      </c>
      <c r="E27" s="12">
        <f>Year!S15</f>
        <v>44467</v>
      </c>
      <c r="F27" s="13">
        <f>IF(ISERROR(MATCH(E27,event_dates,0)),"",INDEX(events,MATCH(E27,event_dates,0)))</f>
      </c>
      <c r="G27" s="12">
        <f>Year!T15</f>
        <v>44468</v>
      </c>
      <c r="H27" s="13">
        <f>IF(ISERROR(MATCH(G27,event_dates,0)),"",INDEX(events,MATCH(G27,event_dates,0)))</f>
      </c>
      <c r="I27" s="12">
        <f>Year!U15</f>
        <v>44469</v>
      </c>
      <c r="J27" s="13">
        <f>IF(ISERROR(MATCH(I27,event_dates,0)),"",INDEX(events,MATCH(I27,event_dates,0)))</f>
      </c>
      <c r="K27" s="12">
        <f>Year!V15</f>
      </c>
      <c r="L27" s="13">
        <f>IF(ISERROR(MATCH(K27,event_dates,0)),"",INDEX(events,MATCH(K27,event_dates,0)))</f>
      </c>
      <c r="M27" s="12">
        <f>Year!W15</f>
      </c>
      <c r="N27" s="13">
        <f>IF(ISERROR(MATCH(M27,event_dates,0)),"",INDEX(events,MATCH(M27,event_dates,0)))</f>
      </c>
    </row>
    <row r="28" spans="1:14" s="9" customFormat="1" ht="13.5">
      <c r="A28" s="125">
        <f ca="1">IF(ISERROR(MATCH(A27,event_dates,0)+MATCH(A27,OFFSET(event_dates,MATCH(A27,event_dates,0),0,500,1),0)),"",INDEX(events,MATCH(A27,event_dates,0)+MATCH(A27,OFFSET(event_dates,MATCH(A27,event_dates,0),0,500,1),0)))</f>
      </c>
      <c r="B28" s="126"/>
      <c r="C28" s="125">
        <f ca="1">IF(ISERROR(MATCH(C27,event_dates,0)+MATCH(C27,OFFSET(event_dates,MATCH(C27,event_dates,0),0,500,1),0)),"",INDEX(events,MATCH(C27,event_dates,0)+MATCH(C27,OFFSET(event_dates,MATCH(C27,event_dates,0),0,500,1),0)))</f>
      </c>
      <c r="D28" s="126"/>
      <c r="E28" s="125">
        <f ca="1">IF(ISERROR(MATCH(E27,event_dates,0)+MATCH(E27,OFFSET(event_dates,MATCH(E27,event_dates,0),0,500,1),0)),"",INDEX(events,MATCH(E27,event_dates,0)+MATCH(E27,OFFSET(event_dates,MATCH(E27,event_dates,0),0,500,1),0)))</f>
      </c>
      <c r="F28" s="126"/>
      <c r="G28" s="125">
        <f ca="1">IF(ISERROR(MATCH(G27,event_dates,0)+MATCH(G27,OFFSET(event_dates,MATCH(G27,event_dates,0),0,500,1),0)),"",INDEX(events,MATCH(G27,event_dates,0)+MATCH(G27,OFFSET(event_dates,MATCH(G27,event_dates,0),0,500,1),0)))</f>
      </c>
      <c r="H28" s="126"/>
      <c r="I28" s="125">
        <f ca="1">IF(ISERROR(MATCH(I27,event_dates,0)+MATCH(I27,OFFSET(event_dates,MATCH(I27,event_dates,0),0,500,1),0)),"",INDEX(events,MATCH(I27,event_dates,0)+MATCH(I27,OFFSET(event_dates,MATCH(I27,event_dates,0),0,500,1),0)))</f>
      </c>
      <c r="J28" s="126"/>
      <c r="K28" s="125">
        <f ca="1">IF(ISERROR(MATCH(K27,event_dates,0)+MATCH(K27,OFFSET(event_dates,MATCH(K27,event_dates,0),0,500,1),0)),"",INDEX(events,MATCH(K27,event_dates,0)+MATCH(K27,OFFSET(event_dates,MATCH(K27,event_dates,0),0,500,1),0)))</f>
      </c>
      <c r="L28" s="126"/>
      <c r="M28" s="125">
        <f ca="1">IF(ISERROR(MATCH(M27,event_dates,0)+MATCH(M27,OFFSET(event_dates,MATCH(M27,event_dates,0),0,500,1),0)),"",INDEX(events,MATCH(M27,event_dates,0)+MATCH(M27,OFFSET(event_dates,MATCH(M27,event_dates,0),0,500,1),0)))</f>
      </c>
      <c r="N28" s="126"/>
    </row>
    <row r="29" spans="1:14" s="9" customFormat="1" ht="13.5">
      <c r="A29" s="127"/>
      <c r="B29" s="126"/>
      <c r="C29" s="127"/>
      <c r="D29" s="126"/>
      <c r="E29" s="127"/>
      <c r="F29" s="126"/>
      <c r="G29" s="127"/>
      <c r="H29" s="126"/>
      <c r="I29" s="127"/>
      <c r="J29" s="126"/>
      <c r="K29" s="127"/>
      <c r="L29" s="126"/>
      <c r="M29" s="127"/>
      <c r="N29" s="126"/>
    </row>
    <row r="30" spans="1:14" s="9" customFormat="1" ht="13.5">
      <c r="A30" s="127"/>
      <c r="B30" s="126"/>
      <c r="C30" s="127"/>
      <c r="D30" s="126"/>
      <c r="E30" s="127"/>
      <c r="F30" s="126"/>
      <c r="G30" s="127"/>
      <c r="H30" s="126"/>
      <c r="I30" s="127"/>
      <c r="J30" s="126"/>
      <c r="K30" s="127"/>
      <c r="L30" s="126"/>
      <c r="M30" s="127"/>
      <c r="N30" s="126"/>
    </row>
    <row r="31" spans="1:14" s="9" customFormat="1" ht="13.5">
      <c r="A31" s="127" t="s">
        <v>5</v>
      </c>
      <c r="B31" s="126"/>
      <c r="C31" s="127" t="s">
        <v>5</v>
      </c>
      <c r="D31" s="126"/>
      <c r="E31" s="127" t="s">
        <v>5</v>
      </c>
      <c r="F31" s="126"/>
      <c r="G31" s="127" t="s">
        <v>5</v>
      </c>
      <c r="H31" s="126"/>
      <c r="I31" s="127" t="s">
        <v>5</v>
      </c>
      <c r="J31" s="126"/>
      <c r="K31" s="127" t="s">
        <v>5</v>
      </c>
      <c r="L31" s="126"/>
      <c r="M31" s="127" t="s">
        <v>5</v>
      </c>
      <c r="N31" s="126"/>
    </row>
    <row r="32" spans="1:14" s="10" customFormat="1" ht="13.5">
      <c r="A32" s="128" t="s">
        <v>5</v>
      </c>
      <c r="B32" s="129"/>
      <c r="C32" s="128" t="s">
        <v>5</v>
      </c>
      <c r="D32" s="129"/>
      <c r="E32" s="128" t="s">
        <v>5</v>
      </c>
      <c r="F32" s="129"/>
      <c r="G32" s="128" t="s">
        <v>5</v>
      </c>
      <c r="H32" s="129"/>
      <c r="I32" s="128" t="s">
        <v>5</v>
      </c>
      <c r="J32" s="129"/>
      <c r="K32" s="128" t="s">
        <v>5</v>
      </c>
      <c r="L32" s="129"/>
      <c r="M32" s="128" t="s">
        <v>5</v>
      </c>
      <c r="N32" s="129"/>
    </row>
    <row r="33" spans="1:14" ht="17.25">
      <c r="A33" s="12">
        <f>Year!Q16</f>
      </c>
      <c r="B33" s="13">
        <f>IF(ISERROR(MATCH(A33,event_dates,0)),"",INDEX(events,MATCH(A33,event_dates,0)))</f>
      </c>
      <c r="C33" s="12">
        <f>Year!R16</f>
      </c>
      <c r="D33" s="13">
        <f>IF(ISERROR(MATCH(C33,event_dates,0)),"",INDEX(events,MATCH(C33,event_dates,0)))</f>
      </c>
      <c r="E33" s="21" t="s">
        <v>7</v>
      </c>
      <c r="F33" s="6"/>
      <c r="G33" s="17"/>
      <c r="H33" s="17"/>
      <c r="I33" s="17"/>
      <c r="J33" s="17"/>
      <c r="K33" s="17"/>
      <c r="L33" s="17"/>
      <c r="M33" s="17"/>
      <c r="N33" s="22"/>
    </row>
    <row r="34" spans="1:14" ht="13.5">
      <c r="A34" s="125">
        <f ca="1">IF(ISERROR(MATCH(A33,event_dates,0)+MATCH(A33,OFFSET(event_dates,MATCH(A33,event_dates,0),0,500,1),0)),"",INDEX(events,MATCH(A33,event_dates,0)+MATCH(A33,OFFSET(event_dates,MATCH(A33,event_dates,0),0,500,1),0)))</f>
      </c>
      <c r="B34" s="126"/>
      <c r="C34" s="125">
        <f ca="1">IF(ISERROR(MATCH(C33,event_dates,0)+MATCH(C33,OFFSET(event_dates,MATCH(C33,event_dates,0),0,500,1),0)),"",INDEX(events,MATCH(C33,event_dates,0)+MATCH(C33,OFFSET(event_dates,MATCH(C33,event_dates,0),0,500,1),0)))</f>
      </c>
      <c r="D34" s="126"/>
      <c r="E34" s="14"/>
      <c r="F34" s="11"/>
      <c r="G34" s="11"/>
      <c r="H34" s="11"/>
      <c r="I34" s="11"/>
      <c r="J34" s="11"/>
      <c r="K34" s="11"/>
      <c r="L34" s="11"/>
      <c r="M34" s="11"/>
      <c r="N34" s="15"/>
    </row>
    <row r="35" spans="1:14" ht="13.5">
      <c r="A35" s="127"/>
      <c r="B35" s="126"/>
      <c r="C35" s="127"/>
      <c r="D35" s="126"/>
      <c r="E35" s="14"/>
      <c r="F35" s="11"/>
      <c r="G35" s="11"/>
      <c r="H35" s="11"/>
      <c r="I35" s="11"/>
      <c r="J35" s="11"/>
      <c r="K35" s="11"/>
      <c r="L35" s="11"/>
      <c r="M35" s="11"/>
      <c r="N35" s="15"/>
    </row>
    <row r="36" spans="1:14" ht="13.5">
      <c r="A36" s="127"/>
      <c r="B36" s="126"/>
      <c r="C36" s="127"/>
      <c r="D36" s="126"/>
      <c r="E36" s="14"/>
      <c r="F36" s="11"/>
      <c r="G36" s="11"/>
      <c r="H36" s="11"/>
      <c r="I36" s="11"/>
      <c r="J36" s="11"/>
      <c r="K36" s="11"/>
      <c r="L36" s="11"/>
      <c r="M36" s="11"/>
      <c r="N36" s="15"/>
    </row>
    <row r="37" spans="1:14" ht="13.5">
      <c r="A37" s="127" t="s">
        <v>5</v>
      </c>
      <c r="B37" s="126"/>
      <c r="C37" s="127" t="s">
        <v>5</v>
      </c>
      <c r="D37" s="126"/>
      <c r="E37" s="14"/>
      <c r="F37" s="11"/>
      <c r="G37" s="11"/>
      <c r="H37" s="11"/>
      <c r="I37" s="11"/>
      <c r="J37" s="11"/>
      <c r="K37" s="11"/>
      <c r="L37" s="11"/>
      <c r="M37" s="134" t="s">
        <v>15</v>
      </c>
      <c r="N37" s="135"/>
    </row>
    <row r="38" spans="1:14" ht="13.5">
      <c r="A38" s="128" t="s">
        <v>5</v>
      </c>
      <c r="B38" s="129"/>
      <c r="C38" s="130" t="s">
        <v>2</v>
      </c>
      <c r="D38" s="131"/>
      <c r="E38" s="18"/>
      <c r="F38" s="16"/>
      <c r="G38" s="16"/>
      <c r="H38" s="16"/>
      <c r="I38" s="16"/>
      <c r="J38" s="16"/>
      <c r="K38" s="132" t="s">
        <v>11</v>
      </c>
      <c r="L38" s="132"/>
      <c r="M38" s="132"/>
      <c r="N38" s="133"/>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39" t="str">
        <f>IF(Year!$Q$4="","",Year!$Q$4)</f>
        <v>FOOD SERVICE MANAGERS AND ASST MGRS/197 DAYS</v>
      </c>
      <c r="B1" s="139"/>
      <c r="C1" s="139"/>
      <c r="D1" s="139"/>
      <c r="E1" s="139"/>
      <c r="F1" s="139"/>
      <c r="G1" s="139"/>
      <c r="H1" s="138">
        <f>Year!A18</f>
        <v>44470</v>
      </c>
      <c r="I1" s="138"/>
      <c r="J1" s="138"/>
      <c r="K1" s="138"/>
      <c r="L1" s="138"/>
      <c r="M1" s="138"/>
      <c r="N1" s="138"/>
    </row>
    <row r="2" spans="1:14" s="9" customFormat="1" ht="15">
      <c r="A2" s="124" t="str">
        <f>1!A2:B2</f>
        <v>Sunday</v>
      </c>
      <c r="B2" s="122"/>
      <c r="C2" s="122" t="str">
        <f>1!C2:D2</f>
        <v>Monday</v>
      </c>
      <c r="D2" s="122"/>
      <c r="E2" s="122" t="str">
        <f>1!E2:F2</f>
        <v>Tuesday</v>
      </c>
      <c r="F2" s="122"/>
      <c r="G2" s="122" t="str">
        <f>1!G2:H2</f>
        <v>Wednesday</v>
      </c>
      <c r="H2" s="122"/>
      <c r="I2" s="122" t="str">
        <f>1!I2:J2</f>
        <v>Thursday</v>
      </c>
      <c r="J2" s="122"/>
      <c r="K2" s="122" t="str">
        <f>1!K2:L2</f>
        <v>Friday</v>
      </c>
      <c r="L2" s="122"/>
      <c r="M2" s="122" t="str">
        <f>1!M2:N2</f>
        <v>Saturday</v>
      </c>
      <c r="N2" s="123"/>
    </row>
    <row r="3" spans="1:14" s="9" customFormat="1" ht="17.25">
      <c r="A3" s="12">
        <f>Year!A20</f>
      </c>
      <c r="B3" s="13">
        <f>IF(ISERROR(MATCH(A3,event_dates,0)),"",INDEX(events,MATCH(A3,event_dates,0)))</f>
      </c>
      <c r="C3" s="12">
        <f>Year!B20</f>
      </c>
      <c r="D3" s="13">
        <f>IF(ISERROR(MATCH(C3,event_dates,0)),"",INDEX(events,MATCH(C3,event_dates,0)))</f>
      </c>
      <c r="E3" s="12">
        <f>Year!C20</f>
      </c>
      <c r="F3" s="13">
        <f>IF(ISERROR(MATCH(E3,event_dates,0)),"",INDEX(events,MATCH(E3,event_dates,0)))</f>
      </c>
      <c r="G3" s="12">
        <f>Year!D20</f>
      </c>
      <c r="H3" s="13">
        <f>IF(ISERROR(MATCH(G3,event_dates,0)),"",INDEX(events,MATCH(G3,event_dates,0)))</f>
      </c>
      <c r="I3" s="12">
        <f>Year!E20</f>
      </c>
      <c r="J3" s="13">
        <f>IF(ISERROR(MATCH(I3,event_dates,0)),"",INDEX(events,MATCH(I3,event_dates,0)))</f>
      </c>
      <c r="K3" s="12">
        <f>Year!F20</f>
        <v>44470</v>
      </c>
      <c r="L3" s="13">
        <f>IF(ISERROR(MATCH(K3,event_dates,0)),"",INDEX(events,MATCH(K3,event_dates,0)))</f>
      </c>
      <c r="M3" s="12">
        <f>Year!G20</f>
        <v>44471</v>
      </c>
      <c r="N3" s="13">
        <f>IF(ISERROR(MATCH(M3,event_dates,0)),"",INDEX(events,MATCH(M3,event_dates,0)))</f>
      </c>
    </row>
    <row r="4" spans="1:14" s="9" customFormat="1" ht="13.5">
      <c r="A4" s="125">
        <f ca="1">IF(ISERROR(MATCH(A3,event_dates,0)+MATCH(A3,OFFSET(event_dates,MATCH(A3,event_dates,0),0,500,1),0)),"",INDEX(events,MATCH(A3,event_dates,0)+MATCH(A3,OFFSET(event_dates,MATCH(A3,event_dates,0),0,500,1),0)))</f>
      </c>
      <c r="B4" s="126"/>
      <c r="C4" s="125">
        <f ca="1">IF(ISERROR(MATCH(C3,event_dates,0)+MATCH(C3,OFFSET(event_dates,MATCH(C3,event_dates,0),0,500,1),0)),"",INDEX(events,MATCH(C3,event_dates,0)+MATCH(C3,OFFSET(event_dates,MATCH(C3,event_dates,0),0,500,1),0)))</f>
      </c>
      <c r="D4" s="126"/>
      <c r="E4" s="125">
        <f ca="1">IF(ISERROR(MATCH(E3,event_dates,0)+MATCH(E3,OFFSET(event_dates,MATCH(E3,event_dates,0),0,500,1),0)),"",INDEX(events,MATCH(E3,event_dates,0)+MATCH(E3,OFFSET(event_dates,MATCH(E3,event_dates,0),0,500,1),0)))</f>
      </c>
      <c r="F4" s="126"/>
      <c r="G4" s="125">
        <f ca="1">IF(ISERROR(MATCH(G3,event_dates,0)+MATCH(G3,OFFSET(event_dates,MATCH(G3,event_dates,0),0,500,1),0)),"",INDEX(events,MATCH(G3,event_dates,0)+MATCH(G3,OFFSET(event_dates,MATCH(G3,event_dates,0),0,500,1),0)))</f>
      </c>
      <c r="H4" s="126"/>
      <c r="I4" s="125">
        <f ca="1">IF(ISERROR(MATCH(I3,event_dates,0)+MATCH(I3,OFFSET(event_dates,MATCH(I3,event_dates,0),0,500,1),0)),"",INDEX(events,MATCH(I3,event_dates,0)+MATCH(I3,OFFSET(event_dates,MATCH(I3,event_dates,0),0,500,1),0)))</f>
      </c>
      <c r="J4" s="126"/>
      <c r="K4" s="125">
        <f ca="1">IF(ISERROR(MATCH(K3,event_dates,0)+MATCH(K3,OFFSET(event_dates,MATCH(K3,event_dates,0),0,500,1),0)),"",INDEX(events,MATCH(K3,event_dates,0)+MATCH(K3,OFFSET(event_dates,MATCH(K3,event_dates,0),0,500,1),0)))</f>
      </c>
      <c r="L4" s="126"/>
      <c r="M4" s="125">
        <f ca="1">IF(ISERROR(MATCH(M3,event_dates,0)+MATCH(M3,OFFSET(event_dates,MATCH(M3,event_dates,0),0,500,1),0)),"",INDEX(events,MATCH(M3,event_dates,0)+MATCH(M3,OFFSET(event_dates,MATCH(M3,event_dates,0),0,500,1),0)))</f>
      </c>
      <c r="N4" s="126"/>
    </row>
    <row r="5" spans="1:14" s="9" customFormat="1" ht="13.5">
      <c r="A5" s="127"/>
      <c r="B5" s="126"/>
      <c r="C5" s="127"/>
      <c r="D5" s="126"/>
      <c r="E5" s="127"/>
      <c r="F5" s="126"/>
      <c r="G5" s="127"/>
      <c r="H5" s="126"/>
      <c r="I5" s="127"/>
      <c r="J5" s="126"/>
      <c r="K5" s="127"/>
      <c r="L5" s="126"/>
      <c r="M5" s="127"/>
      <c r="N5" s="126"/>
    </row>
    <row r="6" spans="1:14" s="9" customFormat="1" ht="13.5">
      <c r="A6" s="127"/>
      <c r="B6" s="126"/>
      <c r="C6" s="127"/>
      <c r="D6" s="126"/>
      <c r="E6" s="127"/>
      <c r="F6" s="126"/>
      <c r="G6" s="127"/>
      <c r="H6" s="126"/>
      <c r="I6" s="127"/>
      <c r="J6" s="126"/>
      <c r="K6" s="127"/>
      <c r="L6" s="126"/>
      <c r="M6" s="127"/>
      <c r="N6" s="126"/>
    </row>
    <row r="7" spans="1:14" s="9" customFormat="1" ht="13.5">
      <c r="A7" s="127" t="s">
        <v>5</v>
      </c>
      <c r="B7" s="126"/>
      <c r="C7" s="127" t="s">
        <v>5</v>
      </c>
      <c r="D7" s="126"/>
      <c r="E7" s="127" t="s">
        <v>5</v>
      </c>
      <c r="F7" s="126"/>
      <c r="G7" s="127" t="s">
        <v>5</v>
      </c>
      <c r="H7" s="126"/>
      <c r="I7" s="127" t="s">
        <v>5</v>
      </c>
      <c r="J7" s="126"/>
      <c r="K7" s="127" t="s">
        <v>5</v>
      </c>
      <c r="L7" s="126"/>
      <c r="M7" s="127" t="s">
        <v>5</v>
      </c>
      <c r="N7" s="126"/>
    </row>
    <row r="8" spans="1:14" s="10" customFormat="1" ht="13.5">
      <c r="A8" s="128" t="s">
        <v>5</v>
      </c>
      <c r="B8" s="129"/>
      <c r="C8" s="128" t="s">
        <v>5</v>
      </c>
      <c r="D8" s="129"/>
      <c r="E8" s="128" t="s">
        <v>5</v>
      </c>
      <c r="F8" s="129"/>
      <c r="G8" s="128" t="s">
        <v>5</v>
      </c>
      <c r="H8" s="129"/>
      <c r="I8" s="128" t="s">
        <v>5</v>
      </c>
      <c r="J8" s="129"/>
      <c r="K8" s="128" t="s">
        <v>5</v>
      </c>
      <c r="L8" s="129"/>
      <c r="M8" s="128" t="s">
        <v>5</v>
      </c>
      <c r="N8" s="129"/>
    </row>
    <row r="9" spans="1:14" s="9" customFormat="1" ht="17.25">
      <c r="A9" s="12">
        <f>Year!A21</f>
        <v>44472</v>
      </c>
      <c r="B9" s="13">
        <f>IF(ISERROR(MATCH(A9,event_dates,0)),"",INDEX(events,MATCH(A9,event_dates,0)))</f>
      </c>
      <c r="C9" s="12">
        <f>Year!B21</f>
        <v>44473</v>
      </c>
      <c r="D9" s="13">
        <f>IF(ISERROR(MATCH(C9,event_dates,0)),"",INDEX(events,MATCH(C9,event_dates,0)))</f>
      </c>
      <c r="E9" s="12">
        <f>Year!C21</f>
        <v>44474</v>
      </c>
      <c r="F9" s="13">
        <f>IF(ISERROR(MATCH(E9,event_dates,0)),"",INDEX(events,MATCH(E9,event_dates,0)))</f>
      </c>
      <c r="G9" s="12">
        <f>Year!D21</f>
        <v>44475</v>
      </c>
      <c r="H9" s="13">
        <f>IF(ISERROR(MATCH(G9,event_dates,0)),"",INDEX(events,MATCH(G9,event_dates,0)))</f>
      </c>
      <c r="I9" s="12">
        <f>Year!E21</f>
        <v>44476</v>
      </c>
      <c r="J9" s="13">
        <f>IF(ISERROR(MATCH(I9,event_dates,0)),"",INDEX(events,MATCH(I9,event_dates,0)))</f>
      </c>
      <c r="K9" s="12">
        <f>Year!F21</f>
        <v>8</v>
      </c>
      <c r="L9" s="13">
        <f>IF(ISERROR(MATCH(K9,event_dates,0)),"",INDEX(events,MATCH(K9,event_dates,0)))</f>
      </c>
      <c r="M9" s="12">
        <f>Year!G21</f>
        <v>44478</v>
      </c>
      <c r="N9" s="13">
        <f>IF(ISERROR(MATCH(M9,event_dates,0)),"",INDEX(events,MATCH(M9,event_dates,0)))</f>
      </c>
    </row>
    <row r="10" spans="1:14" s="9" customFormat="1" ht="13.5">
      <c r="A10" s="125">
        <f ca="1">IF(ISERROR(MATCH(A9,event_dates,0)+MATCH(A9,OFFSET(event_dates,MATCH(A9,event_dates,0),0,500,1),0)),"",INDEX(events,MATCH(A9,event_dates,0)+MATCH(A9,OFFSET(event_dates,MATCH(A9,event_dates,0),0,500,1),0)))</f>
      </c>
      <c r="B10" s="126"/>
      <c r="C10" s="125">
        <f ca="1">IF(ISERROR(MATCH(C9,event_dates,0)+MATCH(C9,OFFSET(event_dates,MATCH(C9,event_dates,0),0,500,1),0)),"",INDEX(events,MATCH(C9,event_dates,0)+MATCH(C9,OFFSET(event_dates,MATCH(C9,event_dates,0),0,500,1),0)))</f>
      </c>
      <c r="D10" s="126"/>
      <c r="E10" s="125">
        <f ca="1">IF(ISERROR(MATCH(E9,event_dates,0)+MATCH(E9,OFFSET(event_dates,MATCH(E9,event_dates,0),0,500,1),0)),"",INDEX(events,MATCH(E9,event_dates,0)+MATCH(E9,OFFSET(event_dates,MATCH(E9,event_dates,0),0,500,1),0)))</f>
      </c>
      <c r="F10" s="126"/>
      <c r="G10" s="125">
        <f ca="1">IF(ISERROR(MATCH(G9,event_dates,0)+MATCH(G9,OFFSET(event_dates,MATCH(G9,event_dates,0),0,500,1),0)),"",INDEX(events,MATCH(G9,event_dates,0)+MATCH(G9,OFFSET(event_dates,MATCH(G9,event_dates,0),0,500,1),0)))</f>
      </c>
      <c r="H10" s="126"/>
      <c r="I10" s="125">
        <f ca="1">IF(ISERROR(MATCH(I9,event_dates,0)+MATCH(I9,OFFSET(event_dates,MATCH(I9,event_dates,0),0,500,1),0)),"",INDEX(events,MATCH(I9,event_dates,0)+MATCH(I9,OFFSET(event_dates,MATCH(I9,event_dates,0),0,500,1),0)))</f>
      </c>
      <c r="J10" s="126"/>
      <c r="K10" s="125">
        <f ca="1">IF(ISERROR(MATCH(K9,event_dates,0)+MATCH(K9,OFFSET(event_dates,MATCH(K9,event_dates,0),0,500,1),0)),"",INDEX(events,MATCH(K9,event_dates,0)+MATCH(K9,OFFSET(event_dates,MATCH(K9,event_dates,0),0,500,1),0)))</f>
      </c>
      <c r="L10" s="126"/>
      <c r="M10" s="125">
        <f ca="1">IF(ISERROR(MATCH(M9,event_dates,0)+MATCH(M9,OFFSET(event_dates,MATCH(M9,event_dates,0),0,500,1),0)),"",INDEX(events,MATCH(M9,event_dates,0)+MATCH(M9,OFFSET(event_dates,MATCH(M9,event_dates,0),0,500,1),0)))</f>
      </c>
      <c r="N10" s="126"/>
    </row>
    <row r="11" spans="1:14" s="9" customFormat="1" ht="13.5">
      <c r="A11" s="127"/>
      <c r="B11" s="126"/>
      <c r="C11" s="127"/>
      <c r="D11" s="126"/>
      <c r="E11" s="127"/>
      <c r="F11" s="126"/>
      <c r="G11" s="127"/>
      <c r="H11" s="126"/>
      <c r="I11" s="127"/>
      <c r="J11" s="126"/>
      <c r="K11" s="127"/>
      <c r="L11" s="126"/>
      <c r="M11" s="127"/>
      <c r="N11" s="126"/>
    </row>
    <row r="12" spans="1:14" s="9" customFormat="1" ht="13.5">
      <c r="A12" s="127"/>
      <c r="B12" s="126"/>
      <c r="C12" s="127"/>
      <c r="D12" s="126"/>
      <c r="E12" s="127"/>
      <c r="F12" s="126"/>
      <c r="G12" s="127"/>
      <c r="H12" s="126"/>
      <c r="I12" s="127"/>
      <c r="J12" s="126"/>
      <c r="K12" s="127"/>
      <c r="L12" s="126"/>
      <c r="M12" s="127"/>
      <c r="N12" s="126"/>
    </row>
    <row r="13" spans="1:14" s="9" customFormat="1" ht="13.5">
      <c r="A13" s="127" t="s">
        <v>5</v>
      </c>
      <c r="B13" s="126"/>
      <c r="C13" s="127" t="s">
        <v>5</v>
      </c>
      <c r="D13" s="126"/>
      <c r="E13" s="127" t="s">
        <v>5</v>
      </c>
      <c r="F13" s="126"/>
      <c r="G13" s="127" t="s">
        <v>5</v>
      </c>
      <c r="H13" s="126"/>
      <c r="I13" s="127" t="s">
        <v>5</v>
      </c>
      <c r="J13" s="126"/>
      <c r="K13" s="127" t="s">
        <v>5</v>
      </c>
      <c r="L13" s="126"/>
      <c r="M13" s="127" t="s">
        <v>5</v>
      </c>
      <c r="N13" s="126"/>
    </row>
    <row r="14" spans="1:14" s="10" customFormat="1" ht="13.5">
      <c r="A14" s="128" t="s">
        <v>5</v>
      </c>
      <c r="B14" s="129"/>
      <c r="C14" s="128" t="s">
        <v>5</v>
      </c>
      <c r="D14" s="129"/>
      <c r="E14" s="128" t="s">
        <v>5</v>
      </c>
      <c r="F14" s="129"/>
      <c r="G14" s="128" t="s">
        <v>5</v>
      </c>
      <c r="H14" s="129"/>
      <c r="I14" s="128" t="s">
        <v>5</v>
      </c>
      <c r="J14" s="129"/>
      <c r="K14" s="128" t="s">
        <v>5</v>
      </c>
      <c r="L14" s="129"/>
      <c r="M14" s="128" t="s">
        <v>5</v>
      </c>
      <c r="N14" s="129"/>
    </row>
    <row r="15" spans="1:14" s="9" customFormat="1" ht="17.25">
      <c r="A15" s="12">
        <f>Year!A22</f>
        <v>44479</v>
      </c>
      <c r="B15" s="13">
        <f>IF(ISERROR(MATCH(A15,event_dates,0)),"",INDEX(events,MATCH(A15,event_dates,0)))</f>
      </c>
      <c r="C15" s="12">
        <f>Year!B22</f>
        <v>44480</v>
      </c>
      <c r="D15" s="13">
        <f>IF(ISERROR(MATCH(C15,event_dates,0)),"",INDEX(events,MATCH(C15,event_dates,0)))</f>
      </c>
      <c r="E15" s="12">
        <f>Year!C22</f>
        <v>44481</v>
      </c>
      <c r="F15" s="13">
        <f>IF(ISERROR(MATCH(E15,event_dates,0)),"",INDEX(events,MATCH(E15,event_dates,0)))</f>
      </c>
      <c r="G15" s="12">
        <f>Year!D22</f>
        <v>44482</v>
      </c>
      <c r="H15" s="13">
        <f>IF(ISERROR(MATCH(G15,event_dates,0)),"",INDEX(events,MATCH(G15,event_dates,0)))</f>
      </c>
      <c r="I15" s="12">
        <f>Year!E22</f>
        <v>44483</v>
      </c>
      <c r="J15" s="13">
        <f>IF(ISERROR(MATCH(I15,event_dates,0)),"",INDEX(events,MATCH(I15,event_dates,0)))</f>
      </c>
      <c r="K15" s="12">
        <f>Year!F22</f>
        <v>44484</v>
      </c>
      <c r="L15" s="13">
        <f>IF(ISERROR(MATCH(K15,event_dates,0)),"",INDEX(events,MATCH(K15,event_dates,0)))</f>
      </c>
      <c r="M15" s="12">
        <f>Year!G22</f>
        <v>44485</v>
      </c>
      <c r="N15" s="13">
        <f>IF(ISERROR(MATCH(M15,event_dates,0)),"",INDEX(events,MATCH(M15,event_dates,0)))</f>
      </c>
    </row>
    <row r="16" spans="1:14" s="9" customFormat="1" ht="13.5">
      <c r="A16" s="125">
        <f ca="1">IF(ISERROR(MATCH(A15,event_dates,0)+MATCH(A15,OFFSET(event_dates,MATCH(A15,event_dates,0),0,500,1),0)),"",INDEX(events,MATCH(A15,event_dates,0)+MATCH(A15,OFFSET(event_dates,MATCH(A15,event_dates,0),0,500,1),0)))</f>
      </c>
      <c r="B16" s="126"/>
      <c r="C16" s="125">
        <f ca="1">IF(ISERROR(MATCH(C15,event_dates,0)+MATCH(C15,OFFSET(event_dates,MATCH(C15,event_dates,0),0,500,1),0)),"",INDEX(events,MATCH(C15,event_dates,0)+MATCH(C15,OFFSET(event_dates,MATCH(C15,event_dates,0),0,500,1),0)))</f>
      </c>
      <c r="D16" s="126"/>
      <c r="E16" s="125">
        <f ca="1">IF(ISERROR(MATCH(E15,event_dates,0)+MATCH(E15,OFFSET(event_dates,MATCH(E15,event_dates,0),0,500,1),0)),"",INDEX(events,MATCH(E15,event_dates,0)+MATCH(E15,OFFSET(event_dates,MATCH(E15,event_dates,0),0,500,1),0)))</f>
      </c>
      <c r="F16" s="126"/>
      <c r="G16" s="125">
        <f ca="1">IF(ISERROR(MATCH(G15,event_dates,0)+MATCH(G15,OFFSET(event_dates,MATCH(G15,event_dates,0),0,500,1),0)),"",INDEX(events,MATCH(G15,event_dates,0)+MATCH(G15,OFFSET(event_dates,MATCH(G15,event_dates,0),0,500,1),0)))</f>
      </c>
      <c r="H16" s="126"/>
      <c r="I16" s="125">
        <f ca="1">IF(ISERROR(MATCH(I15,event_dates,0)+MATCH(I15,OFFSET(event_dates,MATCH(I15,event_dates,0),0,500,1),0)),"",INDEX(events,MATCH(I15,event_dates,0)+MATCH(I15,OFFSET(event_dates,MATCH(I15,event_dates,0),0,500,1),0)))</f>
      </c>
      <c r="J16" s="126"/>
      <c r="K16" s="125">
        <f ca="1">IF(ISERROR(MATCH(K15,event_dates,0)+MATCH(K15,OFFSET(event_dates,MATCH(K15,event_dates,0),0,500,1),0)),"",INDEX(events,MATCH(K15,event_dates,0)+MATCH(K15,OFFSET(event_dates,MATCH(K15,event_dates,0),0,500,1),0)))</f>
      </c>
      <c r="L16" s="126"/>
      <c r="M16" s="125">
        <f ca="1">IF(ISERROR(MATCH(M15,event_dates,0)+MATCH(M15,OFFSET(event_dates,MATCH(M15,event_dates,0),0,500,1),0)),"",INDEX(events,MATCH(M15,event_dates,0)+MATCH(M15,OFFSET(event_dates,MATCH(M15,event_dates,0),0,500,1),0)))</f>
      </c>
      <c r="N16" s="126"/>
    </row>
    <row r="17" spans="1:14" s="9" customFormat="1" ht="13.5">
      <c r="A17" s="127"/>
      <c r="B17" s="126"/>
      <c r="C17" s="127"/>
      <c r="D17" s="126"/>
      <c r="E17" s="127"/>
      <c r="F17" s="126"/>
      <c r="G17" s="127"/>
      <c r="H17" s="126"/>
      <c r="I17" s="127"/>
      <c r="J17" s="126"/>
      <c r="K17" s="127"/>
      <c r="L17" s="126"/>
      <c r="M17" s="127"/>
      <c r="N17" s="126"/>
    </row>
    <row r="18" spans="1:14" s="9" customFormat="1" ht="13.5">
      <c r="A18" s="127"/>
      <c r="B18" s="126"/>
      <c r="C18" s="127"/>
      <c r="D18" s="126"/>
      <c r="E18" s="127"/>
      <c r="F18" s="126"/>
      <c r="G18" s="127"/>
      <c r="H18" s="126"/>
      <c r="I18" s="127"/>
      <c r="J18" s="126"/>
      <c r="K18" s="127"/>
      <c r="L18" s="126"/>
      <c r="M18" s="127"/>
      <c r="N18" s="126"/>
    </row>
    <row r="19" spans="1:14" s="9" customFormat="1" ht="13.5">
      <c r="A19" s="127" t="s">
        <v>5</v>
      </c>
      <c r="B19" s="126"/>
      <c r="C19" s="127" t="s">
        <v>5</v>
      </c>
      <c r="D19" s="126"/>
      <c r="E19" s="127" t="s">
        <v>5</v>
      </c>
      <c r="F19" s="126"/>
      <c r="G19" s="127" t="s">
        <v>5</v>
      </c>
      <c r="H19" s="126"/>
      <c r="I19" s="127" t="s">
        <v>5</v>
      </c>
      <c r="J19" s="126"/>
      <c r="K19" s="127" t="s">
        <v>5</v>
      </c>
      <c r="L19" s="126"/>
      <c r="M19" s="127" t="s">
        <v>5</v>
      </c>
      <c r="N19" s="126"/>
    </row>
    <row r="20" spans="1:14" s="10" customFormat="1" ht="13.5">
      <c r="A20" s="128" t="s">
        <v>5</v>
      </c>
      <c r="B20" s="129"/>
      <c r="C20" s="128" t="s">
        <v>5</v>
      </c>
      <c r="D20" s="129"/>
      <c r="E20" s="128" t="s">
        <v>5</v>
      </c>
      <c r="F20" s="129"/>
      <c r="G20" s="128" t="s">
        <v>5</v>
      </c>
      <c r="H20" s="129"/>
      <c r="I20" s="128" t="s">
        <v>5</v>
      </c>
      <c r="J20" s="129"/>
      <c r="K20" s="128" t="s">
        <v>5</v>
      </c>
      <c r="L20" s="129"/>
      <c r="M20" s="128" t="s">
        <v>5</v>
      </c>
      <c r="N20" s="129"/>
    </row>
    <row r="21" spans="1:14" s="9" customFormat="1" ht="17.25">
      <c r="A21" s="12">
        <f>Year!A23</f>
        <v>44486</v>
      </c>
      <c r="B21" s="13">
        <f>IF(ISERROR(MATCH(A21,event_dates,0)),"",INDEX(events,MATCH(A21,event_dates,0)))</f>
      </c>
      <c r="C21" s="12">
        <f>Year!B23</f>
        <v>44487</v>
      </c>
      <c r="D21" s="13">
        <f>IF(ISERROR(MATCH(C21,event_dates,0)),"",INDEX(events,MATCH(C21,event_dates,0)))</f>
      </c>
      <c r="E21" s="12">
        <f>Year!C23</f>
        <v>44488</v>
      </c>
      <c r="F21" s="13">
        <f>IF(ISERROR(MATCH(E21,event_dates,0)),"",INDEX(events,MATCH(E21,event_dates,0)))</f>
      </c>
      <c r="G21" s="12">
        <f>Year!D23</f>
        <v>44489</v>
      </c>
      <c r="H21" s="13">
        <f>IF(ISERROR(MATCH(G21,event_dates,0)),"",INDEX(events,MATCH(G21,event_dates,0)))</f>
      </c>
      <c r="I21" s="12">
        <f>Year!E23</f>
        <v>44490</v>
      </c>
      <c r="J21" s="13">
        <f>IF(ISERROR(MATCH(I21,event_dates,0)),"",INDEX(events,MATCH(I21,event_dates,0)))</f>
      </c>
      <c r="K21" s="12">
        <f>Year!F23</f>
        <v>44491</v>
      </c>
      <c r="L21" s="13">
        <f>IF(ISERROR(MATCH(K21,event_dates,0)),"",INDEX(events,MATCH(K21,event_dates,0)))</f>
      </c>
      <c r="M21" s="12">
        <f>Year!G23</f>
        <v>44492</v>
      </c>
      <c r="N21" s="13">
        <f>IF(ISERROR(MATCH(M21,event_dates,0)),"",INDEX(events,MATCH(M21,event_dates,0)))</f>
      </c>
    </row>
    <row r="22" spans="1:14" s="9" customFormat="1" ht="13.5">
      <c r="A22" s="125">
        <f ca="1">IF(ISERROR(MATCH(A21,event_dates,0)+MATCH(A21,OFFSET(event_dates,MATCH(A21,event_dates,0),0,500,1),0)),"",INDEX(events,MATCH(A21,event_dates,0)+MATCH(A21,OFFSET(event_dates,MATCH(A21,event_dates,0),0,500,1),0)))</f>
      </c>
      <c r="B22" s="126"/>
      <c r="C22" s="125">
        <f ca="1">IF(ISERROR(MATCH(C21,event_dates,0)+MATCH(C21,OFFSET(event_dates,MATCH(C21,event_dates,0),0,500,1),0)),"",INDEX(events,MATCH(C21,event_dates,0)+MATCH(C21,OFFSET(event_dates,MATCH(C21,event_dates,0),0,500,1),0)))</f>
      </c>
      <c r="D22" s="126"/>
      <c r="E22" s="125">
        <f ca="1">IF(ISERROR(MATCH(E21,event_dates,0)+MATCH(E21,OFFSET(event_dates,MATCH(E21,event_dates,0),0,500,1),0)),"",INDEX(events,MATCH(E21,event_dates,0)+MATCH(E21,OFFSET(event_dates,MATCH(E21,event_dates,0),0,500,1),0)))</f>
      </c>
      <c r="F22" s="126"/>
      <c r="G22" s="125">
        <f ca="1">IF(ISERROR(MATCH(G21,event_dates,0)+MATCH(G21,OFFSET(event_dates,MATCH(G21,event_dates,0),0,500,1),0)),"",INDEX(events,MATCH(G21,event_dates,0)+MATCH(G21,OFFSET(event_dates,MATCH(G21,event_dates,0),0,500,1),0)))</f>
      </c>
      <c r="H22" s="126"/>
      <c r="I22" s="125">
        <f ca="1">IF(ISERROR(MATCH(I21,event_dates,0)+MATCH(I21,OFFSET(event_dates,MATCH(I21,event_dates,0),0,500,1),0)),"",INDEX(events,MATCH(I21,event_dates,0)+MATCH(I21,OFFSET(event_dates,MATCH(I21,event_dates,0),0,500,1),0)))</f>
      </c>
      <c r="J22" s="126"/>
      <c r="K22" s="125">
        <f ca="1">IF(ISERROR(MATCH(K21,event_dates,0)+MATCH(K21,OFFSET(event_dates,MATCH(K21,event_dates,0),0,500,1),0)),"",INDEX(events,MATCH(K21,event_dates,0)+MATCH(K21,OFFSET(event_dates,MATCH(K21,event_dates,0),0,500,1),0)))</f>
      </c>
      <c r="L22" s="126"/>
      <c r="M22" s="125">
        <f ca="1">IF(ISERROR(MATCH(M21,event_dates,0)+MATCH(M21,OFFSET(event_dates,MATCH(M21,event_dates,0),0,500,1),0)),"",INDEX(events,MATCH(M21,event_dates,0)+MATCH(M21,OFFSET(event_dates,MATCH(M21,event_dates,0),0,500,1),0)))</f>
      </c>
      <c r="N22" s="126"/>
    </row>
    <row r="23" spans="1:14" s="9" customFormat="1" ht="13.5">
      <c r="A23" s="127"/>
      <c r="B23" s="126"/>
      <c r="C23" s="127"/>
      <c r="D23" s="126"/>
      <c r="E23" s="127"/>
      <c r="F23" s="126"/>
      <c r="G23" s="127"/>
      <c r="H23" s="126"/>
      <c r="I23" s="127"/>
      <c r="J23" s="126"/>
      <c r="K23" s="127"/>
      <c r="L23" s="126"/>
      <c r="M23" s="127"/>
      <c r="N23" s="126"/>
    </row>
    <row r="24" spans="1:14" s="9" customFormat="1" ht="13.5">
      <c r="A24" s="127"/>
      <c r="B24" s="126"/>
      <c r="C24" s="127"/>
      <c r="D24" s="126"/>
      <c r="E24" s="127"/>
      <c r="F24" s="126"/>
      <c r="G24" s="127"/>
      <c r="H24" s="126"/>
      <c r="I24" s="127"/>
      <c r="J24" s="126"/>
      <c r="K24" s="127"/>
      <c r="L24" s="126"/>
      <c r="M24" s="127"/>
      <c r="N24" s="126"/>
    </row>
    <row r="25" spans="1:14" s="9" customFormat="1" ht="13.5">
      <c r="A25" s="127" t="s">
        <v>5</v>
      </c>
      <c r="B25" s="126"/>
      <c r="C25" s="127" t="s">
        <v>5</v>
      </c>
      <c r="D25" s="126"/>
      <c r="E25" s="127" t="s">
        <v>5</v>
      </c>
      <c r="F25" s="126"/>
      <c r="G25" s="127" t="s">
        <v>5</v>
      </c>
      <c r="H25" s="126"/>
      <c r="I25" s="127" t="s">
        <v>5</v>
      </c>
      <c r="J25" s="126"/>
      <c r="K25" s="127" t="s">
        <v>5</v>
      </c>
      <c r="L25" s="126"/>
      <c r="M25" s="127" t="s">
        <v>5</v>
      </c>
      <c r="N25" s="126"/>
    </row>
    <row r="26" spans="1:14" s="10" customFormat="1" ht="13.5">
      <c r="A26" s="128" t="s">
        <v>5</v>
      </c>
      <c r="B26" s="129"/>
      <c r="C26" s="128" t="s">
        <v>5</v>
      </c>
      <c r="D26" s="129"/>
      <c r="E26" s="128" t="s">
        <v>5</v>
      </c>
      <c r="F26" s="129"/>
      <c r="G26" s="128" t="s">
        <v>5</v>
      </c>
      <c r="H26" s="129"/>
      <c r="I26" s="128" t="s">
        <v>5</v>
      </c>
      <c r="J26" s="129"/>
      <c r="K26" s="128" t="s">
        <v>5</v>
      </c>
      <c r="L26" s="129"/>
      <c r="M26" s="128" t="s">
        <v>5</v>
      </c>
      <c r="N26" s="129"/>
    </row>
    <row r="27" spans="1:14" s="9" customFormat="1" ht="17.25">
      <c r="A27" s="12">
        <f>Year!A24</f>
        <v>44493</v>
      </c>
      <c r="B27" s="13">
        <f>IF(ISERROR(MATCH(A27,event_dates,0)),"",INDEX(events,MATCH(A27,event_dates,0)))</f>
      </c>
      <c r="C27" s="12">
        <f>Year!B24</f>
        <v>44494</v>
      </c>
      <c r="D27" s="13">
        <f>IF(ISERROR(MATCH(C27,event_dates,0)),"",INDEX(events,MATCH(C27,event_dates,0)))</f>
      </c>
      <c r="E27" s="12">
        <f>Year!C24</f>
        <v>44495</v>
      </c>
      <c r="F27" s="13">
        <f>IF(ISERROR(MATCH(E27,event_dates,0)),"",INDEX(events,MATCH(E27,event_dates,0)))</f>
      </c>
      <c r="G27" s="12">
        <f>Year!D24</f>
        <v>44496</v>
      </c>
      <c r="H27" s="13">
        <f>IF(ISERROR(MATCH(G27,event_dates,0)),"",INDEX(events,MATCH(G27,event_dates,0)))</f>
      </c>
      <c r="I27" s="12">
        <f>Year!E24</f>
        <v>44497</v>
      </c>
      <c r="J27" s="13">
        <f>IF(ISERROR(MATCH(I27,event_dates,0)),"",INDEX(events,MATCH(I27,event_dates,0)))</f>
      </c>
      <c r="K27" s="12">
        <f>Year!F24</f>
        <v>44498</v>
      </c>
      <c r="L27" s="13">
        <f>IF(ISERROR(MATCH(K27,event_dates,0)),"",INDEX(events,MATCH(K27,event_dates,0)))</f>
      </c>
      <c r="M27" s="12">
        <f>Year!G24</f>
        <v>44499</v>
      </c>
      <c r="N27" s="13">
        <f>IF(ISERROR(MATCH(M27,event_dates,0)),"",INDEX(events,MATCH(M27,event_dates,0)))</f>
      </c>
    </row>
    <row r="28" spans="1:14" s="9" customFormat="1" ht="13.5">
      <c r="A28" s="125">
        <f ca="1">IF(ISERROR(MATCH(A27,event_dates,0)+MATCH(A27,OFFSET(event_dates,MATCH(A27,event_dates,0),0,500,1),0)),"",INDEX(events,MATCH(A27,event_dates,0)+MATCH(A27,OFFSET(event_dates,MATCH(A27,event_dates,0),0,500,1),0)))</f>
      </c>
      <c r="B28" s="126"/>
      <c r="C28" s="125">
        <f ca="1">IF(ISERROR(MATCH(C27,event_dates,0)+MATCH(C27,OFFSET(event_dates,MATCH(C27,event_dates,0),0,500,1),0)),"",INDEX(events,MATCH(C27,event_dates,0)+MATCH(C27,OFFSET(event_dates,MATCH(C27,event_dates,0),0,500,1),0)))</f>
      </c>
      <c r="D28" s="126"/>
      <c r="E28" s="125">
        <f ca="1">IF(ISERROR(MATCH(E27,event_dates,0)+MATCH(E27,OFFSET(event_dates,MATCH(E27,event_dates,0),0,500,1),0)),"",INDEX(events,MATCH(E27,event_dates,0)+MATCH(E27,OFFSET(event_dates,MATCH(E27,event_dates,0),0,500,1),0)))</f>
      </c>
      <c r="F28" s="126"/>
      <c r="G28" s="125">
        <f ca="1">IF(ISERROR(MATCH(G27,event_dates,0)+MATCH(G27,OFFSET(event_dates,MATCH(G27,event_dates,0),0,500,1),0)),"",INDEX(events,MATCH(G27,event_dates,0)+MATCH(G27,OFFSET(event_dates,MATCH(G27,event_dates,0),0,500,1),0)))</f>
      </c>
      <c r="H28" s="126"/>
      <c r="I28" s="125">
        <f ca="1">IF(ISERROR(MATCH(I27,event_dates,0)+MATCH(I27,OFFSET(event_dates,MATCH(I27,event_dates,0),0,500,1),0)),"",INDEX(events,MATCH(I27,event_dates,0)+MATCH(I27,OFFSET(event_dates,MATCH(I27,event_dates,0),0,500,1),0)))</f>
      </c>
      <c r="J28" s="126"/>
      <c r="K28" s="125">
        <f ca="1">IF(ISERROR(MATCH(K27,event_dates,0)+MATCH(K27,OFFSET(event_dates,MATCH(K27,event_dates,0),0,500,1),0)),"",INDEX(events,MATCH(K27,event_dates,0)+MATCH(K27,OFFSET(event_dates,MATCH(K27,event_dates,0),0,500,1),0)))</f>
      </c>
      <c r="L28" s="126"/>
      <c r="M28" s="125">
        <f ca="1">IF(ISERROR(MATCH(M27,event_dates,0)+MATCH(M27,OFFSET(event_dates,MATCH(M27,event_dates,0),0,500,1),0)),"",INDEX(events,MATCH(M27,event_dates,0)+MATCH(M27,OFFSET(event_dates,MATCH(M27,event_dates,0),0,500,1),0)))</f>
      </c>
      <c r="N28" s="126"/>
    </row>
    <row r="29" spans="1:14" s="9" customFormat="1" ht="13.5">
      <c r="A29" s="127"/>
      <c r="B29" s="126"/>
      <c r="C29" s="127"/>
      <c r="D29" s="126"/>
      <c r="E29" s="127"/>
      <c r="F29" s="126"/>
      <c r="G29" s="127"/>
      <c r="H29" s="126"/>
      <c r="I29" s="127"/>
      <c r="J29" s="126"/>
      <c r="K29" s="127"/>
      <c r="L29" s="126"/>
      <c r="M29" s="127"/>
      <c r="N29" s="126"/>
    </row>
    <row r="30" spans="1:14" s="9" customFormat="1" ht="13.5">
      <c r="A30" s="127"/>
      <c r="B30" s="126"/>
      <c r="C30" s="127"/>
      <c r="D30" s="126"/>
      <c r="E30" s="127"/>
      <c r="F30" s="126"/>
      <c r="G30" s="127"/>
      <c r="H30" s="126"/>
      <c r="I30" s="127"/>
      <c r="J30" s="126"/>
      <c r="K30" s="127"/>
      <c r="L30" s="126"/>
      <c r="M30" s="127"/>
      <c r="N30" s="126"/>
    </row>
    <row r="31" spans="1:14" s="9" customFormat="1" ht="13.5">
      <c r="A31" s="127" t="s">
        <v>5</v>
      </c>
      <c r="B31" s="126"/>
      <c r="C31" s="127" t="s">
        <v>5</v>
      </c>
      <c r="D31" s="126"/>
      <c r="E31" s="127" t="s">
        <v>5</v>
      </c>
      <c r="F31" s="126"/>
      <c r="G31" s="127" t="s">
        <v>5</v>
      </c>
      <c r="H31" s="126"/>
      <c r="I31" s="127" t="s">
        <v>5</v>
      </c>
      <c r="J31" s="126"/>
      <c r="K31" s="127" t="s">
        <v>5</v>
      </c>
      <c r="L31" s="126"/>
      <c r="M31" s="127" t="s">
        <v>5</v>
      </c>
      <c r="N31" s="126"/>
    </row>
    <row r="32" spans="1:14" s="10" customFormat="1" ht="13.5">
      <c r="A32" s="128" t="s">
        <v>5</v>
      </c>
      <c r="B32" s="129"/>
      <c r="C32" s="128" t="s">
        <v>5</v>
      </c>
      <c r="D32" s="129"/>
      <c r="E32" s="128" t="s">
        <v>5</v>
      </c>
      <c r="F32" s="129"/>
      <c r="G32" s="128" t="s">
        <v>5</v>
      </c>
      <c r="H32" s="129"/>
      <c r="I32" s="128" t="s">
        <v>5</v>
      </c>
      <c r="J32" s="129"/>
      <c r="K32" s="128" t="s">
        <v>5</v>
      </c>
      <c r="L32" s="129"/>
      <c r="M32" s="128" t="s">
        <v>5</v>
      </c>
      <c r="N32" s="129"/>
    </row>
    <row r="33" spans="1:14" ht="17.25">
      <c r="A33" s="12">
        <f>Year!A25</f>
        <v>44500</v>
      </c>
      <c r="B33" s="13">
        <f>IF(ISERROR(MATCH(A33,event_dates,0)),"",INDEX(events,MATCH(A33,event_dates,0)))</f>
      </c>
      <c r="C33" s="12">
        <f>Year!B25</f>
      </c>
      <c r="D33" s="13">
        <f>IF(ISERROR(MATCH(C33,event_dates,0)),"",INDEX(events,MATCH(C33,event_dates,0)))</f>
      </c>
      <c r="E33" s="21" t="s">
        <v>7</v>
      </c>
      <c r="F33" s="6"/>
      <c r="G33" s="17"/>
      <c r="H33" s="17"/>
      <c r="I33" s="17"/>
      <c r="J33" s="17"/>
      <c r="K33" s="17"/>
      <c r="L33" s="17"/>
      <c r="M33" s="17"/>
      <c r="N33" s="22"/>
    </row>
    <row r="34" spans="1:14" ht="13.5">
      <c r="A34" s="125">
        <f ca="1">IF(ISERROR(MATCH(A33,event_dates,0)+MATCH(A33,OFFSET(event_dates,MATCH(A33,event_dates,0),0,500,1),0)),"",INDEX(events,MATCH(A33,event_dates,0)+MATCH(A33,OFFSET(event_dates,MATCH(A33,event_dates,0),0,500,1),0)))</f>
      </c>
      <c r="B34" s="126"/>
      <c r="C34" s="125">
        <f ca="1">IF(ISERROR(MATCH(C33,event_dates,0)+MATCH(C33,OFFSET(event_dates,MATCH(C33,event_dates,0),0,500,1),0)),"",INDEX(events,MATCH(C33,event_dates,0)+MATCH(C33,OFFSET(event_dates,MATCH(C33,event_dates,0),0,500,1),0)))</f>
      </c>
      <c r="D34" s="126"/>
      <c r="E34" s="14"/>
      <c r="F34" s="11"/>
      <c r="G34" s="11"/>
      <c r="H34" s="11"/>
      <c r="I34" s="11"/>
      <c r="J34" s="11"/>
      <c r="K34" s="11"/>
      <c r="L34" s="11"/>
      <c r="M34" s="11"/>
      <c r="N34" s="15"/>
    </row>
    <row r="35" spans="1:14" ht="13.5">
      <c r="A35" s="127"/>
      <c r="B35" s="126"/>
      <c r="C35" s="127"/>
      <c r="D35" s="126"/>
      <c r="E35" s="14"/>
      <c r="F35" s="11"/>
      <c r="G35" s="11"/>
      <c r="H35" s="11"/>
      <c r="I35" s="11"/>
      <c r="J35" s="11"/>
      <c r="K35" s="11"/>
      <c r="L35" s="11"/>
      <c r="M35" s="11"/>
      <c r="N35" s="15"/>
    </row>
    <row r="36" spans="1:14" ht="13.5">
      <c r="A36" s="127"/>
      <c r="B36" s="126"/>
      <c r="C36" s="127"/>
      <c r="D36" s="126"/>
      <c r="E36" s="14"/>
      <c r="F36" s="11"/>
      <c r="G36" s="11"/>
      <c r="H36" s="11"/>
      <c r="I36" s="11"/>
      <c r="J36" s="11"/>
      <c r="K36" s="11"/>
      <c r="L36" s="11"/>
      <c r="M36" s="11"/>
      <c r="N36" s="15"/>
    </row>
    <row r="37" spans="1:14" ht="13.5">
      <c r="A37" s="127" t="s">
        <v>5</v>
      </c>
      <c r="B37" s="126"/>
      <c r="C37" s="127" t="s">
        <v>5</v>
      </c>
      <c r="D37" s="126"/>
      <c r="E37" s="14"/>
      <c r="F37" s="11"/>
      <c r="G37" s="11"/>
      <c r="H37" s="11"/>
      <c r="I37" s="11"/>
      <c r="J37" s="11"/>
      <c r="K37" s="11"/>
      <c r="L37" s="11"/>
      <c r="M37" s="134" t="s">
        <v>15</v>
      </c>
      <c r="N37" s="135"/>
    </row>
    <row r="38" spans="1:14" ht="13.5">
      <c r="A38" s="128" t="s">
        <v>5</v>
      </c>
      <c r="B38" s="129"/>
      <c r="C38" s="130" t="s">
        <v>2</v>
      </c>
      <c r="D38" s="131"/>
      <c r="E38" s="18"/>
      <c r="F38" s="16"/>
      <c r="G38" s="16"/>
      <c r="H38" s="16"/>
      <c r="I38" s="16"/>
      <c r="J38" s="16"/>
      <c r="K38" s="132" t="s">
        <v>11</v>
      </c>
      <c r="L38" s="132"/>
      <c r="M38" s="132"/>
      <c r="N38" s="133"/>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A7:B7"/>
    <mergeCell ref="C7:D7"/>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39" t="str">
        <f>IF(Year!$Q$4="","",Year!$Q$4)</f>
        <v>FOOD SERVICE MANAGERS AND ASST MGRS/197 DAYS</v>
      </c>
      <c r="B1" s="139"/>
      <c r="C1" s="139"/>
      <c r="D1" s="139"/>
      <c r="E1" s="139"/>
      <c r="F1" s="139"/>
      <c r="G1" s="139"/>
      <c r="H1" s="138">
        <f>Year!I18</f>
        <v>44501</v>
      </c>
      <c r="I1" s="138"/>
      <c r="J1" s="138"/>
      <c r="K1" s="138"/>
      <c r="L1" s="138"/>
      <c r="M1" s="138"/>
      <c r="N1" s="138"/>
    </row>
    <row r="2" spans="1:14" s="9" customFormat="1" ht="15">
      <c r="A2" s="124" t="str">
        <f>1!A2:B2</f>
        <v>Sunday</v>
      </c>
      <c r="B2" s="122"/>
      <c r="C2" s="122" t="str">
        <f>1!C2:D2</f>
        <v>Monday</v>
      </c>
      <c r="D2" s="122"/>
      <c r="E2" s="122" t="str">
        <f>1!E2:F2</f>
        <v>Tuesday</v>
      </c>
      <c r="F2" s="122"/>
      <c r="G2" s="122" t="str">
        <f>1!G2:H2</f>
        <v>Wednesday</v>
      </c>
      <c r="H2" s="122"/>
      <c r="I2" s="122" t="str">
        <f>1!I2:J2</f>
        <v>Thursday</v>
      </c>
      <c r="J2" s="122"/>
      <c r="K2" s="122" t="str">
        <f>1!K2:L2</f>
        <v>Friday</v>
      </c>
      <c r="L2" s="122"/>
      <c r="M2" s="122" t="str">
        <f>1!M2:N2</f>
        <v>Saturday</v>
      </c>
      <c r="N2" s="123"/>
    </row>
    <row r="3" spans="1:14" s="9" customFormat="1" ht="17.25">
      <c r="A3" s="12">
        <f>Year!I20</f>
      </c>
      <c r="B3" s="13">
        <f>IF(ISERROR(MATCH(A3,event_dates,0)),"",INDEX(events,MATCH(A3,event_dates,0)))</f>
      </c>
      <c r="C3" s="12">
        <f>Year!J20</f>
        <v>44501</v>
      </c>
      <c r="D3" s="13">
        <f>IF(ISERROR(MATCH(C3,event_dates,0)),"",INDEX(events,MATCH(C3,event_dates,0)))</f>
      </c>
      <c r="E3" s="12">
        <f>Year!K20</f>
        <v>44502</v>
      </c>
      <c r="F3" s="13">
        <f>IF(ISERROR(MATCH(E3,event_dates,0)),"",INDEX(events,MATCH(E3,event_dates,0)))</f>
      </c>
      <c r="G3" s="12">
        <f>Year!L20</f>
        <v>44503</v>
      </c>
      <c r="H3" s="13">
        <f>IF(ISERROR(MATCH(G3,event_dates,0)),"",INDEX(events,MATCH(G3,event_dates,0)))</f>
      </c>
      <c r="I3" s="12">
        <f>Year!M20</f>
        <v>44504</v>
      </c>
      <c r="J3" s="13">
        <f>IF(ISERROR(MATCH(I3,event_dates,0)),"",INDEX(events,MATCH(I3,event_dates,0)))</f>
      </c>
      <c r="K3" s="12">
        <f>Year!N20</f>
        <v>44505</v>
      </c>
      <c r="L3" s="13">
        <f>IF(ISERROR(MATCH(K3,event_dates,0)),"",INDEX(events,MATCH(K3,event_dates,0)))</f>
      </c>
      <c r="M3" s="12">
        <f>Year!O20</f>
        <v>44506</v>
      </c>
      <c r="N3" s="13">
        <f>IF(ISERROR(MATCH(M3,event_dates,0)),"",INDEX(events,MATCH(M3,event_dates,0)))</f>
      </c>
    </row>
    <row r="4" spans="1:14" s="9" customFormat="1" ht="13.5">
      <c r="A4" s="125">
        <f ca="1">IF(ISERROR(MATCH(A3,event_dates,0)+MATCH(A3,OFFSET(event_dates,MATCH(A3,event_dates,0),0,500,1),0)),"",INDEX(events,MATCH(A3,event_dates,0)+MATCH(A3,OFFSET(event_dates,MATCH(A3,event_dates,0),0,500,1),0)))</f>
      </c>
      <c r="B4" s="126"/>
      <c r="C4" s="125">
        <f ca="1">IF(ISERROR(MATCH(C3,event_dates,0)+MATCH(C3,OFFSET(event_dates,MATCH(C3,event_dates,0),0,500,1),0)),"",INDEX(events,MATCH(C3,event_dates,0)+MATCH(C3,OFFSET(event_dates,MATCH(C3,event_dates,0),0,500,1),0)))</f>
      </c>
      <c r="D4" s="126"/>
      <c r="E4" s="125">
        <f ca="1">IF(ISERROR(MATCH(E3,event_dates,0)+MATCH(E3,OFFSET(event_dates,MATCH(E3,event_dates,0),0,500,1),0)),"",INDEX(events,MATCH(E3,event_dates,0)+MATCH(E3,OFFSET(event_dates,MATCH(E3,event_dates,0),0,500,1),0)))</f>
      </c>
      <c r="F4" s="126"/>
      <c r="G4" s="125">
        <f ca="1">IF(ISERROR(MATCH(G3,event_dates,0)+MATCH(G3,OFFSET(event_dates,MATCH(G3,event_dates,0),0,500,1),0)),"",INDEX(events,MATCH(G3,event_dates,0)+MATCH(G3,OFFSET(event_dates,MATCH(G3,event_dates,0),0,500,1),0)))</f>
      </c>
      <c r="H4" s="126"/>
      <c r="I4" s="125">
        <f ca="1">IF(ISERROR(MATCH(I3,event_dates,0)+MATCH(I3,OFFSET(event_dates,MATCH(I3,event_dates,0),0,500,1),0)),"",INDEX(events,MATCH(I3,event_dates,0)+MATCH(I3,OFFSET(event_dates,MATCH(I3,event_dates,0),0,500,1),0)))</f>
      </c>
      <c r="J4" s="126"/>
      <c r="K4" s="125">
        <f ca="1">IF(ISERROR(MATCH(K3,event_dates,0)+MATCH(K3,OFFSET(event_dates,MATCH(K3,event_dates,0),0,500,1),0)),"",INDEX(events,MATCH(K3,event_dates,0)+MATCH(K3,OFFSET(event_dates,MATCH(K3,event_dates,0),0,500,1),0)))</f>
      </c>
      <c r="L4" s="126"/>
      <c r="M4" s="125">
        <f ca="1">IF(ISERROR(MATCH(M3,event_dates,0)+MATCH(M3,OFFSET(event_dates,MATCH(M3,event_dates,0),0,500,1),0)),"",INDEX(events,MATCH(M3,event_dates,0)+MATCH(M3,OFFSET(event_dates,MATCH(M3,event_dates,0),0,500,1),0)))</f>
      </c>
      <c r="N4" s="126"/>
    </row>
    <row r="5" spans="1:14" s="9" customFormat="1" ht="13.5">
      <c r="A5" s="127"/>
      <c r="B5" s="126"/>
      <c r="C5" s="127"/>
      <c r="D5" s="126"/>
      <c r="E5" s="127"/>
      <c r="F5" s="126"/>
      <c r="G5" s="127"/>
      <c r="H5" s="126"/>
      <c r="I5" s="127"/>
      <c r="J5" s="126"/>
      <c r="K5" s="127"/>
      <c r="L5" s="126"/>
      <c r="M5" s="127"/>
      <c r="N5" s="126"/>
    </row>
    <row r="6" spans="1:14" s="9" customFormat="1" ht="13.5">
      <c r="A6" s="127"/>
      <c r="B6" s="126"/>
      <c r="C6" s="127"/>
      <c r="D6" s="126"/>
      <c r="E6" s="127"/>
      <c r="F6" s="126"/>
      <c r="G6" s="127"/>
      <c r="H6" s="126"/>
      <c r="I6" s="127"/>
      <c r="J6" s="126"/>
      <c r="K6" s="127"/>
      <c r="L6" s="126"/>
      <c r="M6" s="127"/>
      <c r="N6" s="126"/>
    </row>
    <row r="7" spans="1:14" s="9" customFormat="1" ht="13.5">
      <c r="A7" s="127" t="s">
        <v>5</v>
      </c>
      <c r="B7" s="126"/>
      <c r="C7" s="127" t="s">
        <v>5</v>
      </c>
      <c r="D7" s="126"/>
      <c r="E7" s="127" t="s">
        <v>5</v>
      </c>
      <c r="F7" s="126"/>
      <c r="G7" s="127" t="s">
        <v>5</v>
      </c>
      <c r="H7" s="126"/>
      <c r="I7" s="127" t="s">
        <v>5</v>
      </c>
      <c r="J7" s="126"/>
      <c r="K7" s="127" t="s">
        <v>5</v>
      </c>
      <c r="L7" s="126"/>
      <c r="M7" s="127" t="s">
        <v>5</v>
      </c>
      <c r="N7" s="126"/>
    </row>
    <row r="8" spans="1:14" s="10" customFormat="1" ht="13.5">
      <c r="A8" s="128" t="s">
        <v>5</v>
      </c>
      <c r="B8" s="129"/>
      <c r="C8" s="128" t="s">
        <v>5</v>
      </c>
      <c r="D8" s="129"/>
      <c r="E8" s="128" t="s">
        <v>5</v>
      </c>
      <c r="F8" s="129"/>
      <c r="G8" s="128" t="s">
        <v>5</v>
      </c>
      <c r="H8" s="129"/>
      <c r="I8" s="128" t="s">
        <v>5</v>
      </c>
      <c r="J8" s="129"/>
      <c r="K8" s="128" t="s">
        <v>5</v>
      </c>
      <c r="L8" s="129"/>
      <c r="M8" s="128" t="s">
        <v>5</v>
      </c>
      <c r="N8" s="129"/>
    </row>
    <row r="9" spans="1:14" s="9" customFormat="1" ht="17.25">
      <c r="A9" s="12">
        <f>Year!I21</f>
        <v>44507</v>
      </c>
      <c r="B9" s="13">
        <f>IF(ISERROR(MATCH(A9,event_dates,0)),"",INDEX(events,MATCH(A9,event_dates,0)))</f>
      </c>
      <c r="C9" s="12">
        <f>Year!J21</f>
        <v>44508</v>
      </c>
      <c r="D9" s="13">
        <f>IF(ISERROR(MATCH(C9,event_dates,0)),"",INDEX(events,MATCH(C9,event_dates,0)))</f>
      </c>
      <c r="E9" s="12">
        <f>Year!K21</f>
        <v>44509</v>
      </c>
      <c r="F9" s="13">
        <f>IF(ISERROR(MATCH(E9,event_dates,0)),"",INDEX(events,MATCH(E9,event_dates,0)))</f>
      </c>
      <c r="G9" s="12">
        <f>Year!L21</f>
        <v>44510</v>
      </c>
      <c r="H9" s="13">
        <f>IF(ISERROR(MATCH(G9,event_dates,0)),"",INDEX(events,MATCH(G9,event_dates,0)))</f>
      </c>
      <c r="I9" s="12">
        <f>Year!M21</f>
        <v>11</v>
      </c>
      <c r="J9" s="13">
        <f>IF(ISERROR(MATCH(I9,event_dates,0)),"",INDEX(events,MATCH(I9,event_dates,0)))</f>
      </c>
      <c r="K9" s="12">
        <f>Year!N21</f>
        <v>44512</v>
      </c>
      <c r="L9" s="13">
        <f>IF(ISERROR(MATCH(K9,event_dates,0)),"",INDEX(events,MATCH(K9,event_dates,0)))</f>
      </c>
      <c r="M9" s="12">
        <f>Year!O21</f>
        <v>44513</v>
      </c>
      <c r="N9" s="13">
        <f>IF(ISERROR(MATCH(M9,event_dates,0)),"",INDEX(events,MATCH(M9,event_dates,0)))</f>
      </c>
    </row>
    <row r="10" spans="1:14" s="9" customFormat="1" ht="13.5">
      <c r="A10" s="125">
        <f ca="1">IF(ISERROR(MATCH(A9,event_dates,0)+MATCH(A9,OFFSET(event_dates,MATCH(A9,event_dates,0),0,500,1),0)),"",INDEX(events,MATCH(A9,event_dates,0)+MATCH(A9,OFFSET(event_dates,MATCH(A9,event_dates,0),0,500,1),0)))</f>
      </c>
      <c r="B10" s="126"/>
      <c r="C10" s="125">
        <f ca="1">IF(ISERROR(MATCH(C9,event_dates,0)+MATCH(C9,OFFSET(event_dates,MATCH(C9,event_dates,0),0,500,1),0)),"",INDEX(events,MATCH(C9,event_dates,0)+MATCH(C9,OFFSET(event_dates,MATCH(C9,event_dates,0),0,500,1),0)))</f>
      </c>
      <c r="D10" s="126"/>
      <c r="E10" s="125">
        <f ca="1">IF(ISERROR(MATCH(E9,event_dates,0)+MATCH(E9,OFFSET(event_dates,MATCH(E9,event_dates,0),0,500,1),0)),"",INDEX(events,MATCH(E9,event_dates,0)+MATCH(E9,OFFSET(event_dates,MATCH(E9,event_dates,0),0,500,1),0)))</f>
      </c>
      <c r="F10" s="126"/>
      <c r="G10" s="125">
        <f ca="1">IF(ISERROR(MATCH(G9,event_dates,0)+MATCH(G9,OFFSET(event_dates,MATCH(G9,event_dates,0),0,500,1),0)),"",INDEX(events,MATCH(G9,event_dates,0)+MATCH(G9,OFFSET(event_dates,MATCH(G9,event_dates,0),0,500,1),0)))</f>
      </c>
      <c r="H10" s="126"/>
      <c r="I10" s="125">
        <f ca="1">IF(ISERROR(MATCH(I9,event_dates,0)+MATCH(I9,OFFSET(event_dates,MATCH(I9,event_dates,0),0,500,1),0)),"",INDEX(events,MATCH(I9,event_dates,0)+MATCH(I9,OFFSET(event_dates,MATCH(I9,event_dates,0),0,500,1),0)))</f>
      </c>
      <c r="J10" s="126"/>
      <c r="K10" s="125">
        <f ca="1">IF(ISERROR(MATCH(K9,event_dates,0)+MATCH(K9,OFFSET(event_dates,MATCH(K9,event_dates,0),0,500,1),0)),"",INDEX(events,MATCH(K9,event_dates,0)+MATCH(K9,OFFSET(event_dates,MATCH(K9,event_dates,0),0,500,1),0)))</f>
      </c>
      <c r="L10" s="126"/>
      <c r="M10" s="125">
        <f ca="1">IF(ISERROR(MATCH(M9,event_dates,0)+MATCH(M9,OFFSET(event_dates,MATCH(M9,event_dates,0),0,500,1),0)),"",INDEX(events,MATCH(M9,event_dates,0)+MATCH(M9,OFFSET(event_dates,MATCH(M9,event_dates,0),0,500,1),0)))</f>
      </c>
      <c r="N10" s="126"/>
    </row>
    <row r="11" spans="1:14" s="9" customFormat="1" ht="13.5">
      <c r="A11" s="127"/>
      <c r="B11" s="126"/>
      <c r="C11" s="127"/>
      <c r="D11" s="126"/>
      <c r="E11" s="127"/>
      <c r="F11" s="126"/>
      <c r="G11" s="127"/>
      <c r="H11" s="126"/>
      <c r="I11" s="127"/>
      <c r="J11" s="126"/>
      <c r="K11" s="127"/>
      <c r="L11" s="126"/>
      <c r="M11" s="127"/>
      <c r="N11" s="126"/>
    </row>
    <row r="12" spans="1:14" s="9" customFormat="1" ht="13.5">
      <c r="A12" s="127"/>
      <c r="B12" s="126"/>
      <c r="C12" s="127"/>
      <c r="D12" s="126"/>
      <c r="E12" s="127"/>
      <c r="F12" s="126"/>
      <c r="G12" s="127"/>
      <c r="H12" s="126"/>
      <c r="I12" s="127"/>
      <c r="J12" s="126"/>
      <c r="K12" s="127"/>
      <c r="L12" s="126"/>
      <c r="M12" s="127"/>
      <c r="N12" s="126"/>
    </row>
    <row r="13" spans="1:14" s="9" customFormat="1" ht="13.5">
      <c r="A13" s="127" t="s">
        <v>5</v>
      </c>
      <c r="B13" s="126"/>
      <c r="C13" s="127" t="s">
        <v>5</v>
      </c>
      <c r="D13" s="126"/>
      <c r="E13" s="127" t="s">
        <v>5</v>
      </c>
      <c r="F13" s="126"/>
      <c r="G13" s="127" t="s">
        <v>5</v>
      </c>
      <c r="H13" s="126"/>
      <c r="I13" s="127" t="s">
        <v>5</v>
      </c>
      <c r="J13" s="126"/>
      <c r="K13" s="127" t="s">
        <v>5</v>
      </c>
      <c r="L13" s="126"/>
      <c r="M13" s="127" t="s">
        <v>5</v>
      </c>
      <c r="N13" s="126"/>
    </row>
    <row r="14" spans="1:14" s="10" customFormat="1" ht="13.5">
      <c r="A14" s="128" t="s">
        <v>5</v>
      </c>
      <c r="B14" s="129"/>
      <c r="C14" s="128" t="s">
        <v>5</v>
      </c>
      <c r="D14" s="129"/>
      <c r="E14" s="128" t="s">
        <v>5</v>
      </c>
      <c r="F14" s="129"/>
      <c r="G14" s="128" t="s">
        <v>5</v>
      </c>
      <c r="H14" s="129"/>
      <c r="I14" s="128" t="s">
        <v>5</v>
      </c>
      <c r="J14" s="129"/>
      <c r="K14" s="128" t="s">
        <v>5</v>
      </c>
      <c r="L14" s="129"/>
      <c r="M14" s="128" t="s">
        <v>5</v>
      </c>
      <c r="N14" s="129"/>
    </row>
    <row r="15" spans="1:14" s="9" customFormat="1" ht="17.25">
      <c r="A15" s="12">
        <f>Year!I22</f>
        <v>44514</v>
      </c>
      <c r="B15" s="13">
        <f>IF(ISERROR(MATCH(A15,event_dates,0)),"",INDEX(events,MATCH(A15,event_dates,0)))</f>
      </c>
      <c r="C15" s="12">
        <f>Year!J22</f>
        <v>44515</v>
      </c>
      <c r="D15" s="13">
        <f>IF(ISERROR(MATCH(C15,event_dates,0)),"",INDEX(events,MATCH(C15,event_dates,0)))</f>
      </c>
      <c r="E15" s="12">
        <f>Year!K22</f>
        <v>44516</v>
      </c>
      <c r="F15" s="13">
        <f>IF(ISERROR(MATCH(E15,event_dates,0)),"",INDEX(events,MATCH(E15,event_dates,0)))</f>
      </c>
      <c r="G15" s="12">
        <f>Year!L22</f>
        <v>44517</v>
      </c>
      <c r="H15" s="13">
        <f>IF(ISERROR(MATCH(G15,event_dates,0)),"",INDEX(events,MATCH(G15,event_dates,0)))</f>
      </c>
      <c r="I15" s="12">
        <f>Year!M22</f>
        <v>44518</v>
      </c>
      <c r="J15" s="13">
        <f>IF(ISERROR(MATCH(I15,event_dates,0)),"",INDEX(events,MATCH(I15,event_dates,0)))</f>
      </c>
      <c r="K15" s="12">
        <f>Year!N22</f>
        <v>44519</v>
      </c>
      <c r="L15" s="13">
        <f>IF(ISERROR(MATCH(K15,event_dates,0)),"",INDEX(events,MATCH(K15,event_dates,0)))</f>
      </c>
      <c r="M15" s="12">
        <f>Year!O22</f>
        <v>44520</v>
      </c>
      <c r="N15" s="13">
        <f>IF(ISERROR(MATCH(M15,event_dates,0)),"",INDEX(events,MATCH(M15,event_dates,0)))</f>
      </c>
    </row>
    <row r="16" spans="1:14" s="9" customFormat="1" ht="13.5">
      <c r="A16" s="125">
        <f ca="1">IF(ISERROR(MATCH(A15,event_dates,0)+MATCH(A15,OFFSET(event_dates,MATCH(A15,event_dates,0),0,500,1),0)),"",INDEX(events,MATCH(A15,event_dates,0)+MATCH(A15,OFFSET(event_dates,MATCH(A15,event_dates,0),0,500,1),0)))</f>
      </c>
      <c r="B16" s="126"/>
      <c r="C16" s="125">
        <f ca="1">IF(ISERROR(MATCH(C15,event_dates,0)+MATCH(C15,OFFSET(event_dates,MATCH(C15,event_dates,0),0,500,1),0)),"",INDEX(events,MATCH(C15,event_dates,0)+MATCH(C15,OFFSET(event_dates,MATCH(C15,event_dates,0),0,500,1),0)))</f>
      </c>
      <c r="D16" s="126"/>
      <c r="E16" s="125">
        <f ca="1">IF(ISERROR(MATCH(E15,event_dates,0)+MATCH(E15,OFFSET(event_dates,MATCH(E15,event_dates,0),0,500,1),0)),"",INDEX(events,MATCH(E15,event_dates,0)+MATCH(E15,OFFSET(event_dates,MATCH(E15,event_dates,0),0,500,1),0)))</f>
      </c>
      <c r="F16" s="126"/>
      <c r="G16" s="125">
        <f ca="1">IF(ISERROR(MATCH(G15,event_dates,0)+MATCH(G15,OFFSET(event_dates,MATCH(G15,event_dates,0),0,500,1),0)),"",INDEX(events,MATCH(G15,event_dates,0)+MATCH(G15,OFFSET(event_dates,MATCH(G15,event_dates,0),0,500,1),0)))</f>
      </c>
      <c r="H16" s="126"/>
      <c r="I16" s="125">
        <f ca="1">IF(ISERROR(MATCH(I15,event_dates,0)+MATCH(I15,OFFSET(event_dates,MATCH(I15,event_dates,0),0,500,1),0)),"",INDEX(events,MATCH(I15,event_dates,0)+MATCH(I15,OFFSET(event_dates,MATCH(I15,event_dates,0),0,500,1),0)))</f>
      </c>
      <c r="J16" s="126"/>
      <c r="K16" s="125">
        <f ca="1">IF(ISERROR(MATCH(K15,event_dates,0)+MATCH(K15,OFFSET(event_dates,MATCH(K15,event_dates,0),0,500,1),0)),"",INDEX(events,MATCH(K15,event_dates,0)+MATCH(K15,OFFSET(event_dates,MATCH(K15,event_dates,0),0,500,1),0)))</f>
      </c>
      <c r="L16" s="126"/>
      <c r="M16" s="125">
        <f ca="1">IF(ISERROR(MATCH(M15,event_dates,0)+MATCH(M15,OFFSET(event_dates,MATCH(M15,event_dates,0),0,500,1),0)),"",INDEX(events,MATCH(M15,event_dates,0)+MATCH(M15,OFFSET(event_dates,MATCH(M15,event_dates,0),0,500,1),0)))</f>
      </c>
      <c r="N16" s="126"/>
    </row>
    <row r="17" spans="1:14" s="9" customFormat="1" ht="13.5">
      <c r="A17" s="127"/>
      <c r="B17" s="126"/>
      <c r="C17" s="127"/>
      <c r="D17" s="126"/>
      <c r="E17" s="127"/>
      <c r="F17" s="126"/>
      <c r="G17" s="127"/>
      <c r="H17" s="126"/>
      <c r="I17" s="127"/>
      <c r="J17" s="126"/>
      <c r="K17" s="127"/>
      <c r="L17" s="126"/>
      <c r="M17" s="127"/>
      <c r="N17" s="126"/>
    </row>
    <row r="18" spans="1:14" s="9" customFormat="1" ht="13.5">
      <c r="A18" s="127"/>
      <c r="B18" s="126"/>
      <c r="C18" s="127"/>
      <c r="D18" s="126"/>
      <c r="E18" s="127"/>
      <c r="F18" s="126"/>
      <c r="G18" s="127"/>
      <c r="H18" s="126"/>
      <c r="I18" s="127"/>
      <c r="J18" s="126"/>
      <c r="K18" s="127"/>
      <c r="L18" s="126"/>
      <c r="M18" s="127"/>
      <c r="N18" s="126"/>
    </row>
    <row r="19" spans="1:14" s="9" customFormat="1" ht="13.5">
      <c r="A19" s="127" t="s">
        <v>5</v>
      </c>
      <c r="B19" s="126"/>
      <c r="C19" s="127" t="s">
        <v>5</v>
      </c>
      <c r="D19" s="126"/>
      <c r="E19" s="127" t="s">
        <v>5</v>
      </c>
      <c r="F19" s="126"/>
      <c r="G19" s="127" t="s">
        <v>5</v>
      </c>
      <c r="H19" s="126"/>
      <c r="I19" s="127" t="s">
        <v>5</v>
      </c>
      <c r="J19" s="126"/>
      <c r="K19" s="127" t="s">
        <v>5</v>
      </c>
      <c r="L19" s="126"/>
      <c r="M19" s="127" t="s">
        <v>5</v>
      </c>
      <c r="N19" s="126"/>
    </row>
    <row r="20" spans="1:14" s="10" customFormat="1" ht="13.5">
      <c r="A20" s="128" t="s">
        <v>5</v>
      </c>
      <c r="B20" s="129"/>
      <c r="C20" s="128" t="s">
        <v>5</v>
      </c>
      <c r="D20" s="129"/>
      <c r="E20" s="128" t="s">
        <v>5</v>
      </c>
      <c r="F20" s="129"/>
      <c r="G20" s="128" t="s">
        <v>5</v>
      </c>
      <c r="H20" s="129"/>
      <c r="I20" s="128" t="s">
        <v>5</v>
      </c>
      <c r="J20" s="129"/>
      <c r="K20" s="128" t="s">
        <v>5</v>
      </c>
      <c r="L20" s="129"/>
      <c r="M20" s="128" t="s">
        <v>5</v>
      </c>
      <c r="N20" s="129"/>
    </row>
    <row r="21" spans="1:14" s="9" customFormat="1" ht="17.25">
      <c r="A21" s="12">
        <f>Year!I23</f>
        <v>44521</v>
      </c>
      <c r="B21" s="13">
        <f>IF(ISERROR(MATCH(A21,event_dates,0)),"",INDEX(events,MATCH(A21,event_dates,0)))</f>
      </c>
      <c r="C21" s="12">
        <f>Year!J23</f>
        <v>44522</v>
      </c>
      <c r="D21" s="13">
        <f>IF(ISERROR(MATCH(C21,event_dates,0)),"",INDEX(events,MATCH(C21,event_dates,0)))</f>
      </c>
      <c r="E21" s="12">
        <f>Year!K23</f>
        <v>44523</v>
      </c>
      <c r="F21" s="13">
        <f>IF(ISERROR(MATCH(E21,event_dates,0)),"",INDEX(events,MATCH(E21,event_dates,0)))</f>
      </c>
      <c r="G21" s="12">
        <f>Year!L23</f>
        <v>44524</v>
      </c>
      <c r="H21" s="13">
        <f>IF(ISERROR(MATCH(G21,event_dates,0)),"",INDEX(events,MATCH(G21,event_dates,0)))</f>
      </c>
      <c r="I21" s="12">
        <f>Year!M23</f>
        <v>44525</v>
      </c>
      <c r="J21" s="13">
        <f>IF(ISERROR(MATCH(I21,event_dates,0)),"",INDEX(events,MATCH(I21,event_dates,0)))</f>
      </c>
      <c r="K21" s="12">
        <f>Year!N23</f>
        <v>44526</v>
      </c>
      <c r="L21" s="13">
        <f>IF(ISERROR(MATCH(K21,event_dates,0)),"",INDEX(events,MATCH(K21,event_dates,0)))</f>
      </c>
      <c r="M21" s="12">
        <f>Year!O23</f>
        <v>44527</v>
      </c>
      <c r="N21" s="13">
        <f>IF(ISERROR(MATCH(M21,event_dates,0)),"",INDEX(events,MATCH(M21,event_dates,0)))</f>
      </c>
    </row>
    <row r="22" spans="1:14" s="9" customFormat="1" ht="13.5">
      <c r="A22" s="125">
        <f ca="1">IF(ISERROR(MATCH(A21,event_dates,0)+MATCH(A21,OFFSET(event_dates,MATCH(A21,event_dates,0),0,500,1),0)),"",INDEX(events,MATCH(A21,event_dates,0)+MATCH(A21,OFFSET(event_dates,MATCH(A21,event_dates,0),0,500,1),0)))</f>
      </c>
      <c r="B22" s="126"/>
      <c r="C22" s="125">
        <f ca="1">IF(ISERROR(MATCH(C21,event_dates,0)+MATCH(C21,OFFSET(event_dates,MATCH(C21,event_dates,0),0,500,1),0)),"",INDEX(events,MATCH(C21,event_dates,0)+MATCH(C21,OFFSET(event_dates,MATCH(C21,event_dates,0),0,500,1),0)))</f>
      </c>
      <c r="D22" s="126"/>
      <c r="E22" s="125">
        <f ca="1">IF(ISERROR(MATCH(E21,event_dates,0)+MATCH(E21,OFFSET(event_dates,MATCH(E21,event_dates,0),0,500,1),0)),"",INDEX(events,MATCH(E21,event_dates,0)+MATCH(E21,OFFSET(event_dates,MATCH(E21,event_dates,0),0,500,1),0)))</f>
      </c>
      <c r="F22" s="126"/>
      <c r="G22" s="125">
        <f ca="1">IF(ISERROR(MATCH(G21,event_dates,0)+MATCH(G21,OFFSET(event_dates,MATCH(G21,event_dates,0),0,500,1),0)),"",INDEX(events,MATCH(G21,event_dates,0)+MATCH(G21,OFFSET(event_dates,MATCH(G21,event_dates,0),0,500,1),0)))</f>
      </c>
      <c r="H22" s="126"/>
      <c r="I22" s="125">
        <f ca="1">IF(ISERROR(MATCH(I21,event_dates,0)+MATCH(I21,OFFSET(event_dates,MATCH(I21,event_dates,0),0,500,1),0)),"",INDEX(events,MATCH(I21,event_dates,0)+MATCH(I21,OFFSET(event_dates,MATCH(I21,event_dates,0),0,500,1),0)))</f>
      </c>
      <c r="J22" s="126"/>
      <c r="K22" s="125">
        <f ca="1">IF(ISERROR(MATCH(K21,event_dates,0)+MATCH(K21,OFFSET(event_dates,MATCH(K21,event_dates,0),0,500,1),0)),"",INDEX(events,MATCH(K21,event_dates,0)+MATCH(K21,OFFSET(event_dates,MATCH(K21,event_dates,0),0,500,1),0)))</f>
      </c>
      <c r="L22" s="126"/>
      <c r="M22" s="125">
        <f ca="1">IF(ISERROR(MATCH(M21,event_dates,0)+MATCH(M21,OFFSET(event_dates,MATCH(M21,event_dates,0),0,500,1),0)),"",INDEX(events,MATCH(M21,event_dates,0)+MATCH(M21,OFFSET(event_dates,MATCH(M21,event_dates,0),0,500,1),0)))</f>
      </c>
      <c r="N22" s="126"/>
    </row>
    <row r="23" spans="1:14" s="9" customFormat="1" ht="13.5">
      <c r="A23" s="127"/>
      <c r="B23" s="126"/>
      <c r="C23" s="127"/>
      <c r="D23" s="126"/>
      <c r="E23" s="127"/>
      <c r="F23" s="126"/>
      <c r="G23" s="127"/>
      <c r="H23" s="126"/>
      <c r="I23" s="127"/>
      <c r="J23" s="126"/>
      <c r="K23" s="127"/>
      <c r="L23" s="126"/>
      <c r="M23" s="127"/>
      <c r="N23" s="126"/>
    </row>
    <row r="24" spans="1:14" s="9" customFormat="1" ht="13.5">
      <c r="A24" s="127"/>
      <c r="B24" s="126"/>
      <c r="C24" s="127"/>
      <c r="D24" s="126"/>
      <c r="E24" s="127"/>
      <c r="F24" s="126"/>
      <c r="G24" s="127"/>
      <c r="H24" s="126"/>
      <c r="I24" s="127"/>
      <c r="J24" s="126"/>
      <c r="K24" s="127"/>
      <c r="L24" s="126"/>
      <c r="M24" s="127"/>
      <c r="N24" s="126"/>
    </row>
    <row r="25" spans="1:14" s="9" customFormat="1" ht="13.5">
      <c r="A25" s="127" t="s">
        <v>5</v>
      </c>
      <c r="B25" s="126"/>
      <c r="C25" s="127" t="s">
        <v>5</v>
      </c>
      <c r="D25" s="126"/>
      <c r="E25" s="127" t="s">
        <v>5</v>
      </c>
      <c r="F25" s="126"/>
      <c r="G25" s="127" t="s">
        <v>5</v>
      </c>
      <c r="H25" s="126"/>
      <c r="I25" s="127" t="s">
        <v>5</v>
      </c>
      <c r="J25" s="126"/>
      <c r="K25" s="127" t="s">
        <v>5</v>
      </c>
      <c r="L25" s="126"/>
      <c r="M25" s="127" t="s">
        <v>5</v>
      </c>
      <c r="N25" s="126"/>
    </row>
    <row r="26" spans="1:14" s="10" customFormat="1" ht="13.5">
      <c r="A26" s="128" t="s">
        <v>5</v>
      </c>
      <c r="B26" s="129"/>
      <c r="C26" s="128" t="s">
        <v>5</v>
      </c>
      <c r="D26" s="129"/>
      <c r="E26" s="128" t="s">
        <v>5</v>
      </c>
      <c r="F26" s="129"/>
      <c r="G26" s="128" t="s">
        <v>5</v>
      </c>
      <c r="H26" s="129"/>
      <c r="I26" s="128" t="s">
        <v>5</v>
      </c>
      <c r="J26" s="129"/>
      <c r="K26" s="128" t="s">
        <v>5</v>
      </c>
      <c r="L26" s="129"/>
      <c r="M26" s="128" t="s">
        <v>5</v>
      </c>
      <c r="N26" s="129"/>
    </row>
    <row r="27" spans="1:14" s="9" customFormat="1" ht="17.25">
      <c r="A27" s="12">
        <f>Year!I24</f>
        <v>44528</v>
      </c>
      <c r="B27" s="13">
        <f>IF(ISERROR(MATCH(A27,event_dates,0)),"",INDEX(events,MATCH(A27,event_dates,0)))</f>
      </c>
      <c r="C27" s="12">
        <f>Year!J24</f>
        <v>44529</v>
      </c>
      <c r="D27" s="13">
        <f>IF(ISERROR(MATCH(C27,event_dates,0)),"",INDEX(events,MATCH(C27,event_dates,0)))</f>
      </c>
      <c r="E27" s="12">
        <f>Year!K24</f>
        <v>44530</v>
      </c>
      <c r="F27" s="13">
        <f>IF(ISERROR(MATCH(E27,event_dates,0)),"",INDEX(events,MATCH(E27,event_dates,0)))</f>
      </c>
      <c r="G27" s="12">
        <f>Year!L24</f>
      </c>
      <c r="H27" s="13">
        <f>IF(ISERROR(MATCH(G27,event_dates,0)),"",INDEX(events,MATCH(G27,event_dates,0)))</f>
      </c>
      <c r="I27" s="12">
        <f>Year!M24</f>
      </c>
      <c r="J27" s="13">
        <f>IF(ISERROR(MATCH(I27,event_dates,0)),"",INDEX(events,MATCH(I27,event_dates,0)))</f>
      </c>
      <c r="K27" s="12">
        <f>Year!N24</f>
      </c>
      <c r="L27" s="13">
        <f>IF(ISERROR(MATCH(K27,event_dates,0)),"",INDEX(events,MATCH(K27,event_dates,0)))</f>
      </c>
      <c r="M27" s="12">
        <f>Year!O24</f>
      </c>
      <c r="N27" s="13">
        <f>IF(ISERROR(MATCH(M27,event_dates,0)),"",INDEX(events,MATCH(M27,event_dates,0)))</f>
      </c>
    </row>
    <row r="28" spans="1:14" s="9" customFormat="1" ht="13.5">
      <c r="A28" s="125">
        <f ca="1">IF(ISERROR(MATCH(A27,event_dates,0)+MATCH(A27,OFFSET(event_dates,MATCH(A27,event_dates,0),0,500,1),0)),"",INDEX(events,MATCH(A27,event_dates,0)+MATCH(A27,OFFSET(event_dates,MATCH(A27,event_dates,0),0,500,1),0)))</f>
      </c>
      <c r="B28" s="126"/>
      <c r="C28" s="125">
        <f ca="1">IF(ISERROR(MATCH(C27,event_dates,0)+MATCH(C27,OFFSET(event_dates,MATCH(C27,event_dates,0),0,500,1),0)),"",INDEX(events,MATCH(C27,event_dates,0)+MATCH(C27,OFFSET(event_dates,MATCH(C27,event_dates,0),0,500,1),0)))</f>
      </c>
      <c r="D28" s="126"/>
      <c r="E28" s="125">
        <f ca="1">IF(ISERROR(MATCH(E27,event_dates,0)+MATCH(E27,OFFSET(event_dates,MATCH(E27,event_dates,0),0,500,1),0)),"",INDEX(events,MATCH(E27,event_dates,0)+MATCH(E27,OFFSET(event_dates,MATCH(E27,event_dates,0),0,500,1),0)))</f>
      </c>
      <c r="F28" s="126"/>
      <c r="G28" s="125">
        <f ca="1">IF(ISERROR(MATCH(G27,event_dates,0)+MATCH(G27,OFFSET(event_dates,MATCH(G27,event_dates,0),0,500,1),0)),"",INDEX(events,MATCH(G27,event_dates,0)+MATCH(G27,OFFSET(event_dates,MATCH(G27,event_dates,0),0,500,1),0)))</f>
      </c>
      <c r="H28" s="126"/>
      <c r="I28" s="125">
        <f ca="1">IF(ISERROR(MATCH(I27,event_dates,0)+MATCH(I27,OFFSET(event_dates,MATCH(I27,event_dates,0),0,500,1),0)),"",INDEX(events,MATCH(I27,event_dates,0)+MATCH(I27,OFFSET(event_dates,MATCH(I27,event_dates,0),0,500,1),0)))</f>
      </c>
      <c r="J28" s="126"/>
      <c r="K28" s="125">
        <f ca="1">IF(ISERROR(MATCH(K27,event_dates,0)+MATCH(K27,OFFSET(event_dates,MATCH(K27,event_dates,0),0,500,1),0)),"",INDEX(events,MATCH(K27,event_dates,0)+MATCH(K27,OFFSET(event_dates,MATCH(K27,event_dates,0),0,500,1),0)))</f>
      </c>
      <c r="L28" s="126"/>
      <c r="M28" s="125">
        <f ca="1">IF(ISERROR(MATCH(M27,event_dates,0)+MATCH(M27,OFFSET(event_dates,MATCH(M27,event_dates,0),0,500,1),0)),"",INDEX(events,MATCH(M27,event_dates,0)+MATCH(M27,OFFSET(event_dates,MATCH(M27,event_dates,0),0,500,1),0)))</f>
      </c>
      <c r="N28" s="126"/>
    </row>
    <row r="29" spans="1:14" s="9" customFormat="1" ht="13.5">
      <c r="A29" s="127"/>
      <c r="B29" s="126"/>
      <c r="C29" s="127"/>
      <c r="D29" s="126"/>
      <c r="E29" s="127"/>
      <c r="F29" s="126"/>
      <c r="G29" s="127"/>
      <c r="H29" s="126"/>
      <c r="I29" s="127"/>
      <c r="J29" s="126"/>
      <c r="K29" s="127"/>
      <c r="L29" s="126"/>
      <c r="M29" s="127"/>
      <c r="N29" s="126"/>
    </row>
    <row r="30" spans="1:14" s="9" customFormat="1" ht="13.5">
      <c r="A30" s="127"/>
      <c r="B30" s="126"/>
      <c r="C30" s="127"/>
      <c r="D30" s="126"/>
      <c r="E30" s="127"/>
      <c r="F30" s="126"/>
      <c r="G30" s="127"/>
      <c r="H30" s="126"/>
      <c r="I30" s="127"/>
      <c r="J30" s="126"/>
      <c r="K30" s="127"/>
      <c r="L30" s="126"/>
      <c r="M30" s="127"/>
      <c r="N30" s="126"/>
    </row>
    <row r="31" spans="1:14" s="9" customFormat="1" ht="13.5">
      <c r="A31" s="127" t="s">
        <v>5</v>
      </c>
      <c r="B31" s="126"/>
      <c r="C31" s="127" t="s">
        <v>5</v>
      </c>
      <c r="D31" s="126"/>
      <c r="E31" s="127" t="s">
        <v>5</v>
      </c>
      <c r="F31" s="126"/>
      <c r="G31" s="127" t="s">
        <v>5</v>
      </c>
      <c r="H31" s="126"/>
      <c r="I31" s="127" t="s">
        <v>5</v>
      </c>
      <c r="J31" s="126"/>
      <c r="K31" s="127" t="s">
        <v>5</v>
      </c>
      <c r="L31" s="126"/>
      <c r="M31" s="127" t="s">
        <v>5</v>
      </c>
      <c r="N31" s="126"/>
    </row>
    <row r="32" spans="1:14" s="10" customFormat="1" ht="13.5">
      <c r="A32" s="128" t="s">
        <v>5</v>
      </c>
      <c r="B32" s="129"/>
      <c r="C32" s="128" t="s">
        <v>5</v>
      </c>
      <c r="D32" s="129"/>
      <c r="E32" s="128" t="s">
        <v>5</v>
      </c>
      <c r="F32" s="129"/>
      <c r="G32" s="128" t="s">
        <v>5</v>
      </c>
      <c r="H32" s="129"/>
      <c r="I32" s="128" t="s">
        <v>5</v>
      </c>
      <c r="J32" s="129"/>
      <c r="K32" s="128" t="s">
        <v>5</v>
      </c>
      <c r="L32" s="129"/>
      <c r="M32" s="128" t="s">
        <v>5</v>
      </c>
      <c r="N32" s="129"/>
    </row>
    <row r="33" spans="1:14" ht="17.25">
      <c r="A33" s="12">
        <f>Year!I25</f>
      </c>
      <c r="B33" s="13">
        <f>IF(ISERROR(MATCH(A33,event_dates,0)),"",INDEX(events,MATCH(A33,event_dates,0)))</f>
      </c>
      <c r="C33" s="12">
        <f>Year!J25</f>
      </c>
      <c r="D33" s="13">
        <f>IF(ISERROR(MATCH(C33,event_dates,0)),"",INDEX(events,MATCH(C33,event_dates,0)))</f>
      </c>
      <c r="E33" s="21" t="s">
        <v>7</v>
      </c>
      <c r="F33" s="6"/>
      <c r="G33" s="17"/>
      <c r="H33" s="17"/>
      <c r="I33" s="17"/>
      <c r="J33" s="17"/>
      <c r="K33" s="17"/>
      <c r="L33" s="17"/>
      <c r="M33" s="17"/>
      <c r="N33" s="22"/>
    </row>
    <row r="34" spans="1:14" ht="13.5">
      <c r="A34" s="125">
        <f ca="1">IF(ISERROR(MATCH(A33,event_dates,0)+MATCH(A33,OFFSET(event_dates,MATCH(A33,event_dates,0),0,500,1),0)),"",INDEX(events,MATCH(A33,event_dates,0)+MATCH(A33,OFFSET(event_dates,MATCH(A33,event_dates,0),0,500,1),0)))</f>
      </c>
      <c r="B34" s="126"/>
      <c r="C34" s="125">
        <f ca="1">IF(ISERROR(MATCH(C33,event_dates,0)+MATCH(C33,OFFSET(event_dates,MATCH(C33,event_dates,0),0,500,1),0)),"",INDEX(events,MATCH(C33,event_dates,0)+MATCH(C33,OFFSET(event_dates,MATCH(C33,event_dates,0),0,500,1),0)))</f>
      </c>
      <c r="D34" s="126"/>
      <c r="E34" s="14"/>
      <c r="F34" s="11"/>
      <c r="G34" s="11"/>
      <c r="H34" s="11"/>
      <c r="I34" s="11"/>
      <c r="J34" s="11"/>
      <c r="K34" s="11"/>
      <c r="L34" s="11"/>
      <c r="M34" s="11"/>
      <c r="N34" s="15"/>
    </row>
    <row r="35" spans="1:14" ht="13.5">
      <c r="A35" s="127"/>
      <c r="B35" s="126"/>
      <c r="C35" s="127"/>
      <c r="D35" s="126"/>
      <c r="E35" s="14"/>
      <c r="F35" s="11"/>
      <c r="G35" s="11"/>
      <c r="H35" s="11"/>
      <c r="I35" s="11"/>
      <c r="J35" s="11"/>
      <c r="K35" s="11"/>
      <c r="L35" s="11"/>
      <c r="M35" s="11"/>
      <c r="N35" s="15"/>
    </row>
    <row r="36" spans="1:14" ht="13.5">
      <c r="A36" s="127"/>
      <c r="B36" s="126"/>
      <c r="C36" s="127"/>
      <c r="D36" s="126"/>
      <c r="E36" s="14"/>
      <c r="F36" s="11"/>
      <c r="G36" s="11"/>
      <c r="H36" s="11"/>
      <c r="I36" s="11"/>
      <c r="J36" s="11"/>
      <c r="K36" s="11"/>
      <c r="L36" s="11"/>
      <c r="M36" s="11"/>
      <c r="N36" s="15"/>
    </row>
    <row r="37" spans="1:14" ht="13.5">
      <c r="A37" s="127" t="s">
        <v>5</v>
      </c>
      <c r="B37" s="126"/>
      <c r="C37" s="127" t="s">
        <v>5</v>
      </c>
      <c r="D37" s="126"/>
      <c r="E37" s="14"/>
      <c r="F37" s="11"/>
      <c r="G37" s="11"/>
      <c r="H37" s="11"/>
      <c r="I37" s="11"/>
      <c r="J37" s="11"/>
      <c r="K37" s="11"/>
      <c r="L37" s="11"/>
      <c r="M37" s="134" t="s">
        <v>15</v>
      </c>
      <c r="N37" s="135"/>
    </row>
    <row r="38" spans="1:14" ht="13.5">
      <c r="A38" s="128" t="s">
        <v>5</v>
      </c>
      <c r="B38" s="129"/>
      <c r="C38" s="130" t="s">
        <v>2</v>
      </c>
      <c r="D38" s="131"/>
      <c r="E38" s="18"/>
      <c r="F38" s="16"/>
      <c r="G38" s="16"/>
      <c r="H38" s="16"/>
      <c r="I38" s="16"/>
      <c r="J38" s="16"/>
      <c r="K38" s="132" t="s">
        <v>11</v>
      </c>
      <c r="L38" s="132"/>
      <c r="M38" s="132"/>
      <c r="N38" s="133"/>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39" t="str">
        <f>IF(Year!$Q$4="","",Year!$Q$4)</f>
        <v>FOOD SERVICE MANAGERS AND ASST MGRS/197 DAYS</v>
      </c>
      <c r="B1" s="139"/>
      <c r="C1" s="139"/>
      <c r="D1" s="139"/>
      <c r="E1" s="139"/>
      <c r="F1" s="139"/>
      <c r="G1" s="139"/>
      <c r="H1" s="138">
        <f>Year!Q18</f>
        <v>44531</v>
      </c>
      <c r="I1" s="138"/>
      <c r="J1" s="138"/>
      <c r="K1" s="138"/>
      <c r="L1" s="138"/>
      <c r="M1" s="138"/>
      <c r="N1" s="138"/>
    </row>
    <row r="2" spans="1:14" s="9" customFormat="1" ht="15">
      <c r="A2" s="124" t="str">
        <f>1!A2:B2</f>
        <v>Sunday</v>
      </c>
      <c r="B2" s="122"/>
      <c r="C2" s="122" t="str">
        <f>1!C2:D2</f>
        <v>Monday</v>
      </c>
      <c r="D2" s="122"/>
      <c r="E2" s="122" t="str">
        <f>1!E2:F2</f>
        <v>Tuesday</v>
      </c>
      <c r="F2" s="122"/>
      <c r="G2" s="122" t="str">
        <f>1!G2:H2</f>
        <v>Wednesday</v>
      </c>
      <c r="H2" s="122"/>
      <c r="I2" s="122" t="str">
        <f>1!I2:J2</f>
        <v>Thursday</v>
      </c>
      <c r="J2" s="122"/>
      <c r="K2" s="122" t="str">
        <f>1!K2:L2</f>
        <v>Friday</v>
      </c>
      <c r="L2" s="122"/>
      <c r="M2" s="122" t="str">
        <f>1!M2:N2</f>
        <v>Saturday</v>
      </c>
      <c r="N2" s="123"/>
    </row>
    <row r="3" spans="1:14" s="9" customFormat="1" ht="17.25">
      <c r="A3" s="12">
        <f>Year!Q20</f>
      </c>
      <c r="B3" s="13">
        <f>IF(ISERROR(MATCH(A3,event_dates,0)),"",INDEX(events,MATCH(A3,event_dates,0)))</f>
      </c>
      <c r="C3" s="12">
        <f>Year!R20</f>
      </c>
      <c r="D3" s="13">
        <f>IF(ISERROR(MATCH(C3,event_dates,0)),"",INDEX(events,MATCH(C3,event_dates,0)))</f>
      </c>
      <c r="E3" s="12">
        <f>Year!S20</f>
      </c>
      <c r="F3" s="13">
        <f>IF(ISERROR(MATCH(E3,event_dates,0)),"",INDEX(events,MATCH(E3,event_dates,0)))</f>
      </c>
      <c r="G3" s="12">
        <f>Year!T20</f>
        <v>44531</v>
      </c>
      <c r="H3" s="13">
        <f>IF(ISERROR(MATCH(G3,event_dates,0)),"",INDEX(events,MATCH(G3,event_dates,0)))</f>
      </c>
      <c r="I3" s="12">
        <f>Year!U20</f>
        <v>44532</v>
      </c>
      <c r="J3" s="13">
        <f>IF(ISERROR(MATCH(I3,event_dates,0)),"",INDEX(events,MATCH(I3,event_dates,0)))</f>
      </c>
      <c r="K3" s="12">
        <f>Year!V20</f>
        <v>3</v>
      </c>
      <c r="L3" s="13">
        <f>IF(ISERROR(MATCH(K3,event_dates,0)),"",INDEX(events,MATCH(K3,event_dates,0)))</f>
      </c>
      <c r="M3" s="12">
        <f>Year!W20</f>
        <v>44534</v>
      </c>
      <c r="N3" s="13">
        <f>IF(ISERROR(MATCH(M3,event_dates,0)),"",INDEX(events,MATCH(M3,event_dates,0)))</f>
      </c>
    </row>
    <row r="4" spans="1:14" s="9" customFormat="1" ht="13.5">
      <c r="A4" s="125">
        <f ca="1">IF(ISERROR(MATCH(A3,event_dates,0)+MATCH(A3,OFFSET(event_dates,MATCH(A3,event_dates,0),0,500,1),0)),"",INDEX(events,MATCH(A3,event_dates,0)+MATCH(A3,OFFSET(event_dates,MATCH(A3,event_dates,0),0,500,1),0)))</f>
      </c>
      <c r="B4" s="126"/>
      <c r="C4" s="125">
        <f ca="1">IF(ISERROR(MATCH(C3,event_dates,0)+MATCH(C3,OFFSET(event_dates,MATCH(C3,event_dates,0),0,500,1),0)),"",INDEX(events,MATCH(C3,event_dates,0)+MATCH(C3,OFFSET(event_dates,MATCH(C3,event_dates,0),0,500,1),0)))</f>
      </c>
      <c r="D4" s="126"/>
      <c r="E4" s="125">
        <f ca="1">IF(ISERROR(MATCH(E3,event_dates,0)+MATCH(E3,OFFSET(event_dates,MATCH(E3,event_dates,0),0,500,1),0)),"",INDEX(events,MATCH(E3,event_dates,0)+MATCH(E3,OFFSET(event_dates,MATCH(E3,event_dates,0),0,500,1),0)))</f>
      </c>
      <c r="F4" s="126"/>
      <c r="G4" s="125">
        <f ca="1">IF(ISERROR(MATCH(G3,event_dates,0)+MATCH(G3,OFFSET(event_dates,MATCH(G3,event_dates,0),0,500,1),0)),"",INDEX(events,MATCH(G3,event_dates,0)+MATCH(G3,OFFSET(event_dates,MATCH(G3,event_dates,0),0,500,1),0)))</f>
      </c>
      <c r="H4" s="126"/>
      <c r="I4" s="125">
        <f ca="1">IF(ISERROR(MATCH(I3,event_dates,0)+MATCH(I3,OFFSET(event_dates,MATCH(I3,event_dates,0),0,500,1),0)),"",INDEX(events,MATCH(I3,event_dates,0)+MATCH(I3,OFFSET(event_dates,MATCH(I3,event_dates,0),0,500,1),0)))</f>
      </c>
      <c r="J4" s="126"/>
      <c r="K4" s="125">
        <f ca="1">IF(ISERROR(MATCH(K3,event_dates,0)+MATCH(K3,OFFSET(event_dates,MATCH(K3,event_dates,0),0,500,1),0)),"",INDEX(events,MATCH(K3,event_dates,0)+MATCH(K3,OFFSET(event_dates,MATCH(K3,event_dates,0),0,500,1),0)))</f>
      </c>
      <c r="L4" s="126"/>
      <c r="M4" s="125">
        <f ca="1">IF(ISERROR(MATCH(M3,event_dates,0)+MATCH(M3,OFFSET(event_dates,MATCH(M3,event_dates,0),0,500,1),0)),"",INDEX(events,MATCH(M3,event_dates,0)+MATCH(M3,OFFSET(event_dates,MATCH(M3,event_dates,0),0,500,1),0)))</f>
      </c>
      <c r="N4" s="126"/>
    </row>
    <row r="5" spans="1:14" s="9" customFormat="1" ht="13.5">
      <c r="A5" s="127"/>
      <c r="B5" s="126"/>
      <c r="C5" s="127"/>
      <c r="D5" s="126"/>
      <c r="E5" s="127"/>
      <c r="F5" s="126"/>
      <c r="G5" s="127"/>
      <c r="H5" s="126"/>
      <c r="I5" s="127"/>
      <c r="J5" s="126"/>
      <c r="K5" s="127"/>
      <c r="L5" s="126"/>
      <c r="M5" s="127"/>
      <c r="N5" s="126"/>
    </row>
    <row r="6" spans="1:14" s="9" customFormat="1" ht="13.5">
      <c r="A6" s="127"/>
      <c r="B6" s="126"/>
      <c r="C6" s="127"/>
      <c r="D6" s="126"/>
      <c r="E6" s="127"/>
      <c r="F6" s="126"/>
      <c r="G6" s="127"/>
      <c r="H6" s="126"/>
      <c r="I6" s="127"/>
      <c r="J6" s="126"/>
      <c r="K6" s="127"/>
      <c r="L6" s="126"/>
      <c r="M6" s="127"/>
      <c r="N6" s="126"/>
    </row>
    <row r="7" spans="1:14" s="9" customFormat="1" ht="13.5">
      <c r="A7" s="127" t="s">
        <v>5</v>
      </c>
      <c r="B7" s="126"/>
      <c r="C7" s="127" t="s">
        <v>5</v>
      </c>
      <c r="D7" s="126"/>
      <c r="E7" s="127" t="s">
        <v>5</v>
      </c>
      <c r="F7" s="126"/>
      <c r="G7" s="127" t="s">
        <v>5</v>
      </c>
      <c r="H7" s="126"/>
      <c r="I7" s="127" t="s">
        <v>5</v>
      </c>
      <c r="J7" s="126"/>
      <c r="K7" s="127" t="s">
        <v>5</v>
      </c>
      <c r="L7" s="126"/>
      <c r="M7" s="127" t="s">
        <v>5</v>
      </c>
      <c r="N7" s="126"/>
    </row>
    <row r="8" spans="1:14" s="10" customFormat="1" ht="13.5">
      <c r="A8" s="128" t="s">
        <v>5</v>
      </c>
      <c r="B8" s="129"/>
      <c r="C8" s="128" t="s">
        <v>5</v>
      </c>
      <c r="D8" s="129"/>
      <c r="E8" s="128" t="s">
        <v>5</v>
      </c>
      <c r="F8" s="129"/>
      <c r="G8" s="128" t="s">
        <v>5</v>
      </c>
      <c r="H8" s="129"/>
      <c r="I8" s="128" t="s">
        <v>5</v>
      </c>
      <c r="J8" s="129"/>
      <c r="K8" s="128" t="s">
        <v>5</v>
      </c>
      <c r="L8" s="129"/>
      <c r="M8" s="128" t="s">
        <v>5</v>
      </c>
      <c r="N8" s="129"/>
    </row>
    <row r="9" spans="1:14" s="9" customFormat="1" ht="17.25">
      <c r="A9" s="12">
        <f>Year!Q21</f>
        <v>44535</v>
      </c>
      <c r="B9" s="13">
        <f>IF(ISERROR(MATCH(A9,event_dates,0)),"",INDEX(events,MATCH(A9,event_dates,0)))</f>
      </c>
      <c r="C9" s="12">
        <f>Year!R21</f>
        <v>44536</v>
      </c>
      <c r="D9" s="13">
        <f>IF(ISERROR(MATCH(C9,event_dates,0)),"",INDEX(events,MATCH(C9,event_dates,0)))</f>
      </c>
      <c r="E9" s="12">
        <f>Year!S21</f>
        <v>44537</v>
      </c>
      <c r="F9" s="13">
        <f>IF(ISERROR(MATCH(E9,event_dates,0)),"",INDEX(events,MATCH(E9,event_dates,0)))</f>
      </c>
      <c r="G9" s="12">
        <f>Year!T21</f>
        <v>44538</v>
      </c>
      <c r="H9" s="13">
        <f>IF(ISERROR(MATCH(G9,event_dates,0)),"",INDEX(events,MATCH(G9,event_dates,0)))</f>
      </c>
      <c r="I9" s="12">
        <f>Year!U21</f>
        <v>44539</v>
      </c>
      <c r="J9" s="13">
        <f>IF(ISERROR(MATCH(I9,event_dates,0)),"",INDEX(events,MATCH(I9,event_dates,0)))</f>
      </c>
      <c r="K9" s="12">
        <f>Year!V21</f>
        <v>44540</v>
      </c>
      <c r="L9" s="13">
        <f>IF(ISERROR(MATCH(K9,event_dates,0)),"",INDEX(events,MATCH(K9,event_dates,0)))</f>
      </c>
      <c r="M9" s="12">
        <f>Year!W21</f>
        <v>44541</v>
      </c>
      <c r="N9" s="13">
        <f>IF(ISERROR(MATCH(M9,event_dates,0)),"",INDEX(events,MATCH(M9,event_dates,0)))</f>
      </c>
    </row>
    <row r="10" spans="1:14" s="9" customFormat="1" ht="13.5">
      <c r="A10" s="125">
        <f ca="1">IF(ISERROR(MATCH(A9,event_dates,0)+MATCH(A9,OFFSET(event_dates,MATCH(A9,event_dates,0),0,500,1),0)),"",INDEX(events,MATCH(A9,event_dates,0)+MATCH(A9,OFFSET(event_dates,MATCH(A9,event_dates,0),0,500,1),0)))</f>
      </c>
      <c r="B10" s="126"/>
      <c r="C10" s="125">
        <f ca="1">IF(ISERROR(MATCH(C9,event_dates,0)+MATCH(C9,OFFSET(event_dates,MATCH(C9,event_dates,0),0,500,1),0)),"",INDEX(events,MATCH(C9,event_dates,0)+MATCH(C9,OFFSET(event_dates,MATCH(C9,event_dates,0),0,500,1),0)))</f>
      </c>
      <c r="D10" s="126"/>
      <c r="E10" s="125">
        <f ca="1">IF(ISERROR(MATCH(E9,event_dates,0)+MATCH(E9,OFFSET(event_dates,MATCH(E9,event_dates,0),0,500,1),0)),"",INDEX(events,MATCH(E9,event_dates,0)+MATCH(E9,OFFSET(event_dates,MATCH(E9,event_dates,0),0,500,1),0)))</f>
      </c>
      <c r="F10" s="126"/>
      <c r="G10" s="125">
        <f ca="1">IF(ISERROR(MATCH(G9,event_dates,0)+MATCH(G9,OFFSET(event_dates,MATCH(G9,event_dates,0),0,500,1),0)),"",INDEX(events,MATCH(G9,event_dates,0)+MATCH(G9,OFFSET(event_dates,MATCH(G9,event_dates,0),0,500,1),0)))</f>
      </c>
      <c r="H10" s="126"/>
      <c r="I10" s="125">
        <f ca="1">IF(ISERROR(MATCH(I9,event_dates,0)+MATCH(I9,OFFSET(event_dates,MATCH(I9,event_dates,0),0,500,1),0)),"",INDEX(events,MATCH(I9,event_dates,0)+MATCH(I9,OFFSET(event_dates,MATCH(I9,event_dates,0),0,500,1),0)))</f>
      </c>
      <c r="J10" s="126"/>
      <c r="K10" s="125">
        <f ca="1">IF(ISERROR(MATCH(K9,event_dates,0)+MATCH(K9,OFFSET(event_dates,MATCH(K9,event_dates,0),0,500,1),0)),"",INDEX(events,MATCH(K9,event_dates,0)+MATCH(K9,OFFSET(event_dates,MATCH(K9,event_dates,0),0,500,1),0)))</f>
      </c>
      <c r="L10" s="126"/>
      <c r="M10" s="125">
        <f ca="1">IF(ISERROR(MATCH(M9,event_dates,0)+MATCH(M9,OFFSET(event_dates,MATCH(M9,event_dates,0),0,500,1),0)),"",INDEX(events,MATCH(M9,event_dates,0)+MATCH(M9,OFFSET(event_dates,MATCH(M9,event_dates,0),0,500,1),0)))</f>
      </c>
      <c r="N10" s="126"/>
    </row>
    <row r="11" spans="1:14" s="9" customFormat="1" ht="13.5">
      <c r="A11" s="127"/>
      <c r="B11" s="126"/>
      <c r="C11" s="127"/>
      <c r="D11" s="126"/>
      <c r="E11" s="127"/>
      <c r="F11" s="126"/>
      <c r="G11" s="127"/>
      <c r="H11" s="126"/>
      <c r="I11" s="127"/>
      <c r="J11" s="126"/>
      <c r="K11" s="127"/>
      <c r="L11" s="126"/>
      <c r="M11" s="127"/>
      <c r="N11" s="126"/>
    </row>
    <row r="12" spans="1:14" s="9" customFormat="1" ht="13.5">
      <c r="A12" s="127"/>
      <c r="B12" s="126"/>
      <c r="C12" s="127"/>
      <c r="D12" s="126"/>
      <c r="E12" s="127"/>
      <c r="F12" s="126"/>
      <c r="G12" s="127"/>
      <c r="H12" s="126"/>
      <c r="I12" s="127"/>
      <c r="J12" s="126"/>
      <c r="K12" s="127"/>
      <c r="L12" s="126"/>
      <c r="M12" s="127"/>
      <c r="N12" s="126"/>
    </row>
    <row r="13" spans="1:14" s="9" customFormat="1" ht="13.5">
      <c r="A13" s="127" t="s">
        <v>5</v>
      </c>
      <c r="B13" s="126"/>
      <c r="C13" s="127" t="s">
        <v>5</v>
      </c>
      <c r="D13" s="126"/>
      <c r="E13" s="127" t="s">
        <v>5</v>
      </c>
      <c r="F13" s="126"/>
      <c r="G13" s="127" t="s">
        <v>5</v>
      </c>
      <c r="H13" s="126"/>
      <c r="I13" s="127" t="s">
        <v>5</v>
      </c>
      <c r="J13" s="126"/>
      <c r="K13" s="127" t="s">
        <v>5</v>
      </c>
      <c r="L13" s="126"/>
      <c r="M13" s="127" t="s">
        <v>5</v>
      </c>
      <c r="N13" s="126"/>
    </row>
    <row r="14" spans="1:14" s="10" customFormat="1" ht="13.5">
      <c r="A14" s="128" t="s">
        <v>5</v>
      </c>
      <c r="B14" s="129"/>
      <c r="C14" s="128" t="s">
        <v>5</v>
      </c>
      <c r="D14" s="129"/>
      <c r="E14" s="128" t="s">
        <v>5</v>
      </c>
      <c r="F14" s="129"/>
      <c r="G14" s="128" t="s">
        <v>5</v>
      </c>
      <c r="H14" s="129"/>
      <c r="I14" s="128" t="s">
        <v>5</v>
      </c>
      <c r="J14" s="129"/>
      <c r="K14" s="128" t="s">
        <v>5</v>
      </c>
      <c r="L14" s="129"/>
      <c r="M14" s="128" t="s">
        <v>5</v>
      </c>
      <c r="N14" s="129"/>
    </row>
    <row r="15" spans="1:14" s="9" customFormat="1" ht="17.25">
      <c r="A15" s="12">
        <f>Year!Q22</f>
        <v>44542</v>
      </c>
      <c r="B15" s="13">
        <f>IF(ISERROR(MATCH(A15,event_dates,0)),"",INDEX(events,MATCH(A15,event_dates,0)))</f>
      </c>
      <c r="C15" s="12">
        <f>Year!R22</f>
        <v>44543</v>
      </c>
      <c r="D15" s="13">
        <f>IF(ISERROR(MATCH(C15,event_dates,0)),"",INDEX(events,MATCH(C15,event_dates,0)))</f>
      </c>
      <c r="E15" s="12">
        <f>Year!S22</f>
        <v>44544</v>
      </c>
      <c r="F15" s="13">
        <f>IF(ISERROR(MATCH(E15,event_dates,0)),"",INDEX(events,MATCH(E15,event_dates,0)))</f>
      </c>
      <c r="G15" s="12">
        <f>Year!T22</f>
        <v>44545</v>
      </c>
      <c r="H15" s="13">
        <f>IF(ISERROR(MATCH(G15,event_dates,0)),"",INDEX(events,MATCH(G15,event_dates,0)))</f>
      </c>
      <c r="I15" s="12">
        <f>Year!U22</f>
        <v>44546</v>
      </c>
      <c r="J15" s="13">
        <f>IF(ISERROR(MATCH(I15,event_dates,0)),"",INDEX(events,MATCH(I15,event_dates,0)))</f>
      </c>
      <c r="K15" s="12">
        <f>Year!V22</f>
        <v>44547</v>
      </c>
      <c r="L15" s="13">
        <f>IF(ISERROR(MATCH(K15,event_dates,0)),"",INDEX(events,MATCH(K15,event_dates,0)))</f>
      </c>
      <c r="M15" s="12">
        <f>Year!W22</f>
        <v>44548</v>
      </c>
      <c r="N15" s="13">
        <f>IF(ISERROR(MATCH(M15,event_dates,0)),"",INDEX(events,MATCH(M15,event_dates,0)))</f>
      </c>
    </row>
    <row r="16" spans="1:14" s="9" customFormat="1" ht="13.5">
      <c r="A16" s="125">
        <f ca="1">IF(ISERROR(MATCH(A15,event_dates,0)+MATCH(A15,OFFSET(event_dates,MATCH(A15,event_dates,0),0,500,1),0)),"",INDEX(events,MATCH(A15,event_dates,0)+MATCH(A15,OFFSET(event_dates,MATCH(A15,event_dates,0),0,500,1),0)))</f>
      </c>
      <c r="B16" s="126"/>
      <c r="C16" s="125">
        <f ca="1">IF(ISERROR(MATCH(C15,event_dates,0)+MATCH(C15,OFFSET(event_dates,MATCH(C15,event_dates,0),0,500,1),0)),"",INDEX(events,MATCH(C15,event_dates,0)+MATCH(C15,OFFSET(event_dates,MATCH(C15,event_dates,0),0,500,1),0)))</f>
      </c>
      <c r="D16" s="126"/>
      <c r="E16" s="125">
        <f ca="1">IF(ISERROR(MATCH(E15,event_dates,0)+MATCH(E15,OFFSET(event_dates,MATCH(E15,event_dates,0),0,500,1),0)),"",INDEX(events,MATCH(E15,event_dates,0)+MATCH(E15,OFFSET(event_dates,MATCH(E15,event_dates,0),0,500,1),0)))</f>
      </c>
      <c r="F16" s="126"/>
      <c r="G16" s="125">
        <f ca="1">IF(ISERROR(MATCH(G15,event_dates,0)+MATCH(G15,OFFSET(event_dates,MATCH(G15,event_dates,0),0,500,1),0)),"",INDEX(events,MATCH(G15,event_dates,0)+MATCH(G15,OFFSET(event_dates,MATCH(G15,event_dates,0),0,500,1),0)))</f>
      </c>
      <c r="H16" s="126"/>
      <c r="I16" s="125">
        <f ca="1">IF(ISERROR(MATCH(I15,event_dates,0)+MATCH(I15,OFFSET(event_dates,MATCH(I15,event_dates,0),0,500,1),0)),"",INDEX(events,MATCH(I15,event_dates,0)+MATCH(I15,OFFSET(event_dates,MATCH(I15,event_dates,0),0,500,1),0)))</f>
      </c>
      <c r="J16" s="126"/>
      <c r="K16" s="125">
        <f ca="1">IF(ISERROR(MATCH(K15,event_dates,0)+MATCH(K15,OFFSET(event_dates,MATCH(K15,event_dates,0),0,500,1),0)),"",INDEX(events,MATCH(K15,event_dates,0)+MATCH(K15,OFFSET(event_dates,MATCH(K15,event_dates,0),0,500,1),0)))</f>
      </c>
      <c r="L16" s="126"/>
      <c r="M16" s="125">
        <f ca="1">IF(ISERROR(MATCH(M15,event_dates,0)+MATCH(M15,OFFSET(event_dates,MATCH(M15,event_dates,0),0,500,1),0)),"",INDEX(events,MATCH(M15,event_dates,0)+MATCH(M15,OFFSET(event_dates,MATCH(M15,event_dates,0),0,500,1),0)))</f>
      </c>
      <c r="N16" s="126"/>
    </row>
    <row r="17" spans="1:14" s="9" customFormat="1" ht="13.5">
      <c r="A17" s="127"/>
      <c r="B17" s="126"/>
      <c r="C17" s="127"/>
      <c r="D17" s="126"/>
      <c r="E17" s="127"/>
      <c r="F17" s="126"/>
      <c r="G17" s="127"/>
      <c r="H17" s="126"/>
      <c r="I17" s="127"/>
      <c r="J17" s="126"/>
      <c r="K17" s="127"/>
      <c r="L17" s="126"/>
      <c r="M17" s="127"/>
      <c r="N17" s="126"/>
    </row>
    <row r="18" spans="1:14" s="9" customFormat="1" ht="13.5">
      <c r="A18" s="127"/>
      <c r="B18" s="126"/>
      <c r="C18" s="127"/>
      <c r="D18" s="126"/>
      <c r="E18" s="127"/>
      <c r="F18" s="126"/>
      <c r="G18" s="127"/>
      <c r="H18" s="126"/>
      <c r="I18" s="127"/>
      <c r="J18" s="126"/>
      <c r="K18" s="127"/>
      <c r="L18" s="126"/>
      <c r="M18" s="127"/>
      <c r="N18" s="126"/>
    </row>
    <row r="19" spans="1:14" s="9" customFormat="1" ht="13.5">
      <c r="A19" s="127" t="s">
        <v>5</v>
      </c>
      <c r="B19" s="126"/>
      <c r="C19" s="127" t="s">
        <v>5</v>
      </c>
      <c r="D19" s="126"/>
      <c r="E19" s="127" t="s">
        <v>5</v>
      </c>
      <c r="F19" s="126"/>
      <c r="G19" s="127" t="s">
        <v>5</v>
      </c>
      <c r="H19" s="126"/>
      <c r="I19" s="127" t="s">
        <v>5</v>
      </c>
      <c r="J19" s="126"/>
      <c r="K19" s="127" t="s">
        <v>5</v>
      </c>
      <c r="L19" s="126"/>
      <c r="M19" s="127" t="s">
        <v>5</v>
      </c>
      <c r="N19" s="126"/>
    </row>
    <row r="20" spans="1:14" s="10" customFormat="1" ht="13.5">
      <c r="A20" s="128" t="s">
        <v>5</v>
      </c>
      <c r="B20" s="129"/>
      <c r="C20" s="128" t="s">
        <v>5</v>
      </c>
      <c r="D20" s="129"/>
      <c r="E20" s="128" t="s">
        <v>5</v>
      </c>
      <c r="F20" s="129"/>
      <c r="G20" s="128" t="s">
        <v>5</v>
      </c>
      <c r="H20" s="129"/>
      <c r="I20" s="128" t="s">
        <v>5</v>
      </c>
      <c r="J20" s="129"/>
      <c r="K20" s="128" t="s">
        <v>5</v>
      </c>
      <c r="L20" s="129"/>
      <c r="M20" s="128" t="s">
        <v>5</v>
      </c>
      <c r="N20" s="129"/>
    </row>
    <row r="21" spans="1:14" s="9" customFormat="1" ht="17.25">
      <c r="A21" s="12">
        <f>Year!Q23</f>
        <v>44549</v>
      </c>
      <c r="B21" s="13">
        <f>IF(ISERROR(MATCH(A21,event_dates,0)),"",INDEX(events,MATCH(A21,event_dates,0)))</f>
      </c>
      <c r="C21" s="12">
        <f>Year!R23</f>
        <v>44550</v>
      </c>
      <c r="D21" s="13">
        <f>IF(ISERROR(MATCH(C21,event_dates,0)),"",INDEX(events,MATCH(C21,event_dates,0)))</f>
      </c>
      <c r="E21" s="12">
        <f>Year!S23</f>
        <v>44551</v>
      </c>
      <c r="F21" s="13">
        <f>IF(ISERROR(MATCH(E21,event_dates,0)),"",INDEX(events,MATCH(E21,event_dates,0)))</f>
      </c>
      <c r="G21" s="12">
        <f>Year!T23</f>
        <v>44552</v>
      </c>
      <c r="H21" s="13">
        <f>IF(ISERROR(MATCH(G21,event_dates,0)),"",INDEX(events,MATCH(G21,event_dates,0)))</f>
      </c>
      <c r="I21" s="12">
        <f>Year!U23</f>
        <v>44553</v>
      </c>
      <c r="J21" s="13">
        <f>IF(ISERROR(MATCH(I21,event_dates,0)),"",INDEX(events,MATCH(I21,event_dates,0)))</f>
      </c>
      <c r="K21" s="12">
        <f>Year!V23</f>
        <v>44554</v>
      </c>
      <c r="L21" s="13">
        <f>IF(ISERROR(MATCH(K21,event_dates,0)),"",INDEX(events,MATCH(K21,event_dates,0)))</f>
      </c>
      <c r="M21" s="12">
        <f>Year!W23</f>
        <v>44555</v>
      </c>
      <c r="N21" s="13">
        <f>IF(ISERROR(MATCH(M21,event_dates,0)),"",INDEX(events,MATCH(M21,event_dates,0)))</f>
      </c>
    </row>
    <row r="22" spans="1:14" s="9" customFormat="1" ht="13.5">
      <c r="A22" s="125">
        <f ca="1">IF(ISERROR(MATCH(A21,event_dates,0)+MATCH(A21,OFFSET(event_dates,MATCH(A21,event_dates,0),0,500,1),0)),"",INDEX(events,MATCH(A21,event_dates,0)+MATCH(A21,OFFSET(event_dates,MATCH(A21,event_dates,0),0,500,1),0)))</f>
      </c>
      <c r="B22" s="126"/>
      <c r="C22" s="125">
        <f ca="1">IF(ISERROR(MATCH(C21,event_dates,0)+MATCH(C21,OFFSET(event_dates,MATCH(C21,event_dates,0),0,500,1),0)),"",INDEX(events,MATCH(C21,event_dates,0)+MATCH(C21,OFFSET(event_dates,MATCH(C21,event_dates,0),0,500,1),0)))</f>
      </c>
      <c r="D22" s="126"/>
      <c r="E22" s="125">
        <f ca="1">IF(ISERROR(MATCH(E21,event_dates,0)+MATCH(E21,OFFSET(event_dates,MATCH(E21,event_dates,0),0,500,1),0)),"",INDEX(events,MATCH(E21,event_dates,0)+MATCH(E21,OFFSET(event_dates,MATCH(E21,event_dates,0),0,500,1),0)))</f>
      </c>
      <c r="F22" s="126"/>
      <c r="G22" s="125">
        <f ca="1">IF(ISERROR(MATCH(G21,event_dates,0)+MATCH(G21,OFFSET(event_dates,MATCH(G21,event_dates,0),0,500,1),0)),"",INDEX(events,MATCH(G21,event_dates,0)+MATCH(G21,OFFSET(event_dates,MATCH(G21,event_dates,0),0,500,1),0)))</f>
      </c>
      <c r="H22" s="126"/>
      <c r="I22" s="125">
        <f ca="1">IF(ISERROR(MATCH(I21,event_dates,0)+MATCH(I21,OFFSET(event_dates,MATCH(I21,event_dates,0),0,500,1),0)),"",INDEX(events,MATCH(I21,event_dates,0)+MATCH(I21,OFFSET(event_dates,MATCH(I21,event_dates,0),0,500,1),0)))</f>
      </c>
      <c r="J22" s="126"/>
      <c r="K22" s="125">
        <f ca="1">IF(ISERROR(MATCH(K21,event_dates,0)+MATCH(K21,OFFSET(event_dates,MATCH(K21,event_dates,0),0,500,1),0)),"",INDEX(events,MATCH(K21,event_dates,0)+MATCH(K21,OFFSET(event_dates,MATCH(K21,event_dates,0),0,500,1),0)))</f>
      </c>
      <c r="L22" s="126"/>
      <c r="M22" s="125">
        <f ca="1">IF(ISERROR(MATCH(M21,event_dates,0)+MATCH(M21,OFFSET(event_dates,MATCH(M21,event_dates,0),0,500,1),0)),"",INDEX(events,MATCH(M21,event_dates,0)+MATCH(M21,OFFSET(event_dates,MATCH(M21,event_dates,0),0,500,1),0)))</f>
      </c>
      <c r="N22" s="126"/>
    </row>
    <row r="23" spans="1:14" s="9" customFormat="1" ht="13.5">
      <c r="A23" s="127"/>
      <c r="B23" s="126"/>
      <c r="C23" s="127"/>
      <c r="D23" s="126"/>
      <c r="E23" s="127"/>
      <c r="F23" s="126"/>
      <c r="G23" s="127"/>
      <c r="H23" s="126"/>
      <c r="I23" s="127"/>
      <c r="J23" s="126"/>
      <c r="K23" s="127"/>
      <c r="L23" s="126"/>
      <c r="M23" s="127"/>
      <c r="N23" s="126"/>
    </row>
    <row r="24" spans="1:14" s="9" customFormat="1" ht="13.5">
      <c r="A24" s="127"/>
      <c r="B24" s="126"/>
      <c r="C24" s="127"/>
      <c r="D24" s="126"/>
      <c r="E24" s="127"/>
      <c r="F24" s="126"/>
      <c r="G24" s="127"/>
      <c r="H24" s="126"/>
      <c r="I24" s="127"/>
      <c r="J24" s="126"/>
      <c r="K24" s="127"/>
      <c r="L24" s="126"/>
      <c r="M24" s="127"/>
      <c r="N24" s="126"/>
    </row>
    <row r="25" spans="1:14" s="9" customFormat="1" ht="13.5">
      <c r="A25" s="127" t="s">
        <v>5</v>
      </c>
      <c r="B25" s="126"/>
      <c r="C25" s="127" t="s">
        <v>5</v>
      </c>
      <c r="D25" s="126"/>
      <c r="E25" s="127" t="s">
        <v>5</v>
      </c>
      <c r="F25" s="126"/>
      <c r="G25" s="127" t="s">
        <v>5</v>
      </c>
      <c r="H25" s="126"/>
      <c r="I25" s="127" t="s">
        <v>5</v>
      </c>
      <c r="J25" s="126"/>
      <c r="K25" s="127" t="s">
        <v>5</v>
      </c>
      <c r="L25" s="126"/>
      <c r="M25" s="127" t="s">
        <v>5</v>
      </c>
      <c r="N25" s="126"/>
    </row>
    <row r="26" spans="1:14" s="10" customFormat="1" ht="13.5">
      <c r="A26" s="128" t="s">
        <v>5</v>
      </c>
      <c r="B26" s="129"/>
      <c r="C26" s="128" t="s">
        <v>5</v>
      </c>
      <c r="D26" s="129"/>
      <c r="E26" s="128" t="s">
        <v>5</v>
      </c>
      <c r="F26" s="129"/>
      <c r="G26" s="128" t="s">
        <v>5</v>
      </c>
      <c r="H26" s="129"/>
      <c r="I26" s="128" t="s">
        <v>5</v>
      </c>
      <c r="J26" s="129"/>
      <c r="K26" s="128" t="s">
        <v>5</v>
      </c>
      <c r="L26" s="129"/>
      <c r="M26" s="128" t="s">
        <v>5</v>
      </c>
      <c r="N26" s="129"/>
    </row>
    <row r="27" spans="1:14" s="9" customFormat="1" ht="17.25">
      <c r="A27" s="12">
        <f>Year!Q24</f>
        <v>44556</v>
      </c>
      <c r="B27" s="13">
        <f>IF(ISERROR(MATCH(A27,event_dates,0)),"",INDEX(events,MATCH(A27,event_dates,0)))</f>
      </c>
      <c r="C27" s="12">
        <f>Year!R24</f>
        <v>44557</v>
      </c>
      <c r="D27" s="13">
        <f>IF(ISERROR(MATCH(C27,event_dates,0)),"",INDEX(events,MATCH(C27,event_dates,0)))</f>
      </c>
      <c r="E27" s="12">
        <f>Year!S24</f>
        <v>44558</v>
      </c>
      <c r="F27" s="13">
        <f>IF(ISERROR(MATCH(E27,event_dates,0)),"",INDEX(events,MATCH(E27,event_dates,0)))</f>
      </c>
      <c r="G27" s="12">
        <f>Year!T24</f>
        <v>44559</v>
      </c>
      <c r="H27" s="13">
        <f>IF(ISERROR(MATCH(G27,event_dates,0)),"",INDEX(events,MATCH(G27,event_dates,0)))</f>
      </c>
      <c r="I27" s="12">
        <f>Year!U24</f>
        <v>44560</v>
      </c>
      <c r="J27" s="13">
        <f>IF(ISERROR(MATCH(I27,event_dates,0)),"",INDEX(events,MATCH(I27,event_dates,0)))</f>
      </c>
      <c r="K27" s="12">
        <f>Year!V24</f>
        <v>44561</v>
      </c>
      <c r="L27" s="13">
        <f>IF(ISERROR(MATCH(K27,event_dates,0)),"",INDEX(events,MATCH(K27,event_dates,0)))</f>
      </c>
      <c r="M27" s="12">
        <f>Year!W24</f>
      </c>
      <c r="N27" s="13">
        <f>IF(ISERROR(MATCH(M27,event_dates,0)),"",INDEX(events,MATCH(M27,event_dates,0)))</f>
      </c>
    </row>
    <row r="28" spans="1:14" s="9" customFormat="1" ht="13.5">
      <c r="A28" s="125">
        <f ca="1">IF(ISERROR(MATCH(A27,event_dates,0)+MATCH(A27,OFFSET(event_dates,MATCH(A27,event_dates,0),0,500,1),0)),"",INDEX(events,MATCH(A27,event_dates,0)+MATCH(A27,OFFSET(event_dates,MATCH(A27,event_dates,0),0,500,1),0)))</f>
      </c>
      <c r="B28" s="126"/>
      <c r="C28" s="125">
        <f ca="1">IF(ISERROR(MATCH(C27,event_dates,0)+MATCH(C27,OFFSET(event_dates,MATCH(C27,event_dates,0),0,500,1),0)),"",INDEX(events,MATCH(C27,event_dates,0)+MATCH(C27,OFFSET(event_dates,MATCH(C27,event_dates,0),0,500,1),0)))</f>
      </c>
      <c r="D28" s="126"/>
      <c r="E28" s="125">
        <f ca="1">IF(ISERROR(MATCH(E27,event_dates,0)+MATCH(E27,OFFSET(event_dates,MATCH(E27,event_dates,0),0,500,1),0)),"",INDEX(events,MATCH(E27,event_dates,0)+MATCH(E27,OFFSET(event_dates,MATCH(E27,event_dates,0),0,500,1),0)))</f>
      </c>
      <c r="F28" s="126"/>
      <c r="G28" s="125">
        <f ca="1">IF(ISERROR(MATCH(G27,event_dates,0)+MATCH(G27,OFFSET(event_dates,MATCH(G27,event_dates,0),0,500,1),0)),"",INDEX(events,MATCH(G27,event_dates,0)+MATCH(G27,OFFSET(event_dates,MATCH(G27,event_dates,0),0,500,1),0)))</f>
      </c>
      <c r="H28" s="126"/>
      <c r="I28" s="125">
        <f ca="1">IF(ISERROR(MATCH(I27,event_dates,0)+MATCH(I27,OFFSET(event_dates,MATCH(I27,event_dates,0),0,500,1),0)),"",INDEX(events,MATCH(I27,event_dates,0)+MATCH(I27,OFFSET(event_dates,MATCH(I27,event_dates,0),0,500,1),0)))</f>
      </c>
      <c r="J28" s="126"/>
      <c r="K28" s="125">
        <f ca="1">IF(ISERROR(MATCH(K27,event_dates,0)+MATCH(K27,OFFSET(event_dates,MATCH(K27,event_dates,0),0,500,1),0)),"",INDEX(events,MATCH(K27,event_dates,0)+MATCH(K27,OFFSET(event_dates,MATCH(K27,event_dates,0),0,500,1),0)))</f>
      </c>
      <c r="L28" s="126"/>
      <c r="M28" s="125">
        <f ca="1">IF(ISERROR(MATCH(M27,event_dates,0)+MATCH(M27,OFFSET(event_dates,MATCH(M27,event_dates,0),0,500,1),0)),"",INDEX(events,MATCH(M27,event_dates,0)+MATCH(M27,OFFSET(event_dates,MATCH(M27,event_dates,0),0,500,1),0)))</f>
      </c>
      <c r="N28" s="126"/>
    </row>
    <row r="29" spans="1:14" s="9" customFormat="1" ht="13.5">
      <c r="A29" s="127"/>
      <c r="B29" s="126"/>
      <c r="C29" s="127"/>
      <c r="D29" s="126"/>
      <c r="E29" s="127"/>
      <c r="F29" s="126"/>
      <c r="G29" s="127"/>
      <c r="H29" s="126"/>
      <c r="I29" s="127"/>
      <c r="J29" s="126"/>
      <c r="K29" s="127"/>
      <c r="L29" s="126"/>
      <c r="M29" s="127"/>
      <c r="N29" s="126"/>
    </row>
    <row r="30" spans="1:14" s="9" customFormat="1" ht="13.5">
      <c r="A30" s="127"/>
      <c r="B30" s="126"/>
      <c r="C30" s="127"/>
      <c r="D30" s="126"/>
      <c r="E30" s="127"/>
      <c r="F30" s="126"/>
      <c r="G30" s="127"/>
      <c r="H30" s="126"/>
      <c r="I30" s="127"/>
      <c r="J30" s="126"/>
      <c r="K30" s="127"/>
      <c r="L30" s="126"/>
      <c r="M30" s="127"/>
      <c r="N30" s="126"/>
    </row>
    <row r="31" spans="1:14" s="9" customFormat="1" ht="13.5">
      <c r="A31" s="127" t="s">
        <v>5</v>
      </c>
      <c r="B31" s="126"/>
      <c r="C31" s="127" t="s">
        <v>5</v>
      </c>
      <c r="D31" s="126"/>
      <c r="E31" s="127" t="s">
        <v>5</v>
      </c>
      <c r="F31" s="126"/>
      <c r="G31" s="127" t="s">
        <v>5</v>
      </c>
      <c r="H31" s="126"/>
      <c r="I31" s="127" t="s">
        <v>5</v>
      </c>
      <c r="J31" s="126"/>
      <c r="K31" s="127" t="s">
        <v>5</v>
      </c>
      <c r="L31" s="126"/>
      <c r="M31" s="127" t="s">
        <v>5</v>
      </c>
      <c r="N31" s="126"/>
    </row>
    <row r="32" spans="1:14" s="10" customFormat="1" ht="13.5">
      <c r="A32" s="128" t="s">
        <v>5</v>
      </c>
      <c r="B32" s="129"/>
      <c r="C32" s="128" t="s">
        <v>5</v>
      </c>
      <c r="D32" s="129"/>
      <c r="E32" s="128" t="s">
        <v>5</v>
      </c>
      <c r="F32" s="129"/>
      <c r="G32" s="128" t="s">
        <v>5</v>
      </c>
      <c r="H32" s="129"/>
      <c r="I32" s="128" t="s">
        <v>5</v>
      </c>
      <c r="J32" s="129"/>
      <c r="K32" s="128" t="s">
        <v>5</v>
      </c>
      <c r="L32" s="129"/>
      <c r="M32" s="128" t="s">
        <v>5</v>
      </c>
      <c r="N32" s="129"/>
    </row>
    <row r="33" spans="1:14" ht="17.25">
      <c r="A33" s="12">
        <f>Year!Q25</f>
      </c>
      <c r="B33" s="13">
        <f>IF(ISERROR(MATCH(A33,event_dates,0)),"",INDEX(events,MATCH(A33,event_dates,0)))</f>
      </c>
      <c r="C33" s="12">
        <f>Year!R25</f>
      </c>
      <c r="D33" s="13">
        <f>IF(ISERROR(MATCH(C33,event_dates,0)),"",INDEX(events,MATCH(C33,event_dates,0)))</f>
      </c>
      <c r="E33" s="21" t="s">
        <v>7</v>
      </c>
      <c r="F33" s="6"/>
      <c r="G33" s="17"/>
      <c r="H33" s="17"/>
      <c r="I33" s="17"/>
      <c r="J33" s="17"/>
      <c r="K33" s="17"/>
      <c r="L33" s="17"/>
      <c r="M33" s="17"/>
      <c r="N33" s="22"/>
    </row>
    <row r="34" spans="1:14" ht="13.5">
      <c r="A34" s="125">
        <f ca="1">IF(ISERROR(MATCH(A33,event_dates,0)+MATCH(A33,OFFSET(event_dates,MATCH(A33,event_dates,0),0,500,1),0)),"",INDEX(events,MATCH(A33,event_dates,0)+MATCH(A33,OFFSET(event_dates,MATCH(A33,event_dates,0),0,500,1),0)))</f>
      </c>
      <c r="B34" s="126"/>
      <c r="C34" s="125">
        <f ca="1">IF(ISERROR(MATCH(C33,event_dates,0)+MATCH(C33,OFFSET(event_dates,MATCH(C33,event_dates,0),0,500,1),0)),"",INDEX(events,MATCH(C33,event_dates,0)+MATCH(C33,OFFSET(event_dates,MATCH(C33,event_dates,0),0,500,1),0)))</f>
      </c>
      <c r="D34" s="126"/>
      <c r="E34" s="14"/>
      <c r="F34" s="11"/>
      <c r="G34" s="11"/>
      <c r="H34" s="11"/>
      <c r="I34" s="11"/>
      <c r="J34" s="11"/>
      <c r="K34" s="11"/>
      <c r="L34" s="11"/>
      <c r="M34" s="11"/>
      <c r="N34" s="15"/>
    </row>
    <row r="35" spans="1:14" ht="13.5">
      <c r="A35" s="127"/>
      <c r="B35" s="126"/>
      <c r="C35" s="127"/>
      <c r="D35" s="126"/>
      <c r="E35" s="14"/>
      <c r="F35" s="11"/>
      <c r="G35" s="11"/>
      <c r="H35" s="11"/>
      <c r="I35" s="11"/>
      <c r="J35" s="11"/>
      <c r="K35" s="11"/>
      <c r="L35" s="11"/>
      <c r="M35" s="11"/>
      <c r="N35" s="15"/>
    </row>
    <row r="36" spans="1:14" ht="13.5">
      <c r="A36" s="127"/>
      <c r="B36" s="126"/>
      <c r="C36" s="127"/>
      <c r="D36" s="126"/>
      <c r="E36" s="14"/>
      <c r="F36" s="11"/>
      <c r="G36" s="11"/>
      <c r="H36" s="11"/>
      <c r="I36" s="11"/>
      <c r="J36" s="11"/>
      <c r="K36" s="11"/>
      <c r="L36" s="11"/>
      <c r="M36" s="11"/>
      <c r="N36" s="15"/>
    </row>
    <row r="37" spans="1:14" ht="13.5">
      <c r="A37" s="127" t="s">
        <v>5</v>
      </c>
      <c r="B37" s="126"/>
      <c r="C37" s="127" t="s">
        <v>5</v>
      </c>
      <c r="D37" s="126"/>
      <c r="E37" s="14"/>
      <c r="F37" s="11"/>
      <c r="G37" s="11"/>
      <c r="H37" s="11"/>
      <c r="I37" s="11"/>
      <c r="J37" s="11"/>
      <c r="K37" s="11"/>
      <c r="L37" s="11"/>
      <c r="M37" s="134" t="s">
        <v>15</v>
      </c>
      <c r="N37" s="135"/>
    </row>
    <row r="38" spans="1:14" ht="13.5">
      <c r="A38" s="128" t="s">
        <v>5</v>
      </c>
      <c r="B38" s="129"/>
      <c r="C38" s="130" t="s">
        <v>2</v>
      </c>
      <c r="D38" s="131"/>
      <c r="E38" s="18"/>
      <c r="F38" s="16"/>
      <c r="G38" s="16"/>
      <c r="H38" s="16"/>
      <c r="I38" s="16"/>
      <c r="J38" s="16"/>
      <c r="K38" s="132" t="s">
        <v>11</v>
      </c>
      <c r="L38" s="132"/>
      <c r="M38" s="132"/>
      <c r="N38" s="133"/>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A7:B7"/>
    <mergeCell ref="C7:D7"/>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39" t="str">
        <f>IF(Year!$Q$4="","",Year!$Q$4)</f>
        <v>FOOD SERVICE MANAGERS AND ASST MGRS/197 DAYS</v>
      </c>
      <c r="B1" s="139"/>
      <c r="C1" s="139"/>
      <c r="D1" s="139"/>
      <c r="E1" s="139"/>
      <c r="F1" s="139"/>
      <c r="G1" s="139"/>
      <c r="H1" s="138">
        <f>Year!A27</f>
        <v>44562</v>
      </c>
      <c r="I1" s="138"/>
      <c r="J1" s="138"/>
      <c r="K1" s="138"/>
      <c r="L1" s="138"/>
      <c r="M1" s="138"/>
      <c r="N1" s="138"/>
    </row>
    <row r="2" spans="1:14" s="9" customFormat="1" ht="15">
      <c r="A2" s="124" t="str">
        <f>1!A2:B2</f>
        <v>Sunday</v>
      </c>
      <c r="B2" s="122"/>
      <c r="C2" s="122" t="str">
        <f>1!C2:D2</f>
        <v>Monday</v>
      </c>
      <c r="D2" s="122"/>
      <c r="E2" s="122" t="str">
        <f>1!E2:F2</f>
        <v>Tuesday</v>
      </c>
      <c r="F2" s="122"/>
      <c r="G2" s="122" t="str">
        <f>1!G2:H2</f>
        <v>Wednesday</v>
      </c>
      <c r="H2" s="122"/>
      <c r="I2" s="122" t="str">
        <f>1!I2:J2</f>
        <v>Thursday</v>
      </c>
      <c r="J2" s="122"/>
      <c r="K2" s="122" t="str">
        <f>1!K2:L2</f>
        <v>Friday</v>
      </c>
      <c r="L2" s="122"/>
      <c r="M2" s="122" t="str">
        <f>1!M2:N2</f>
        <v>Saturday</v>
      </c>
      <c r="N2" s="123"/>
    </row>
    <row r="3" spans="1:14" s="9" customFormat="1" ht="17.25">
      <c r="A3" s="12">
        <f>Year!A29</f>
      </c>
      <c r="B3" s="13">
        <f>IF(ISERROR(MATCH(A3,event_dates,0)),"",INDEX(events,MATCH(A3,event_dates,0)))</f>
      </c>
      <c r="C3" s="12">
        <f>Year!B29</f>
      </c>
      <c r="D3" s="13">
        <f>IF(ISERROR(MATCH(C3,event_dates,0)),"",INDEX(events,MATCH(C3,event_dates,0)))</f>
      </c>
      <c r="E3" s="12">
        <f>Year!C29</f>
      </c>
      <c r="F3" s="13">
        <f>IF(ISERROR(MATCH(E3,event_dates,0)),"",INDEX(events,MATCH(E3,event_dates,0)))</f>
      </c>
      <c r="G3" s="12">
        <f>Year!D29</f>
      </c>
      <c r="H3" s="13">
        <f>IF(ISERROR(MATCH(G3,event_dates,0)),"",INDEX(events,MATCH(G3,event_dates,0)))</f>
      </c>
      <c r="I3" s="12">
        <f>Year!E29</f>
      </c>
      <c r="J3" s="13">
        <f>IF(ISERROR(MATCH(I3,event_dates,0)),"",INDEX(events,MATCH(I3,event_dates,0)))</f>
      </c>
      <c r="K3" s="12">
        <f>Year!F29</f>
      </c>
      <c r="L3" s="13">
        <f>IF(ISERROR(MATCH(K3,event_dates,0)),"",INDEX(events,MATCH(K3,event_dates,0)))</f>
      </c>
      <c r="M3" s="12">
        <f>Year!G29</f>
        <v>44562</v>
      </c>
      <c r="N3" s="13">
        <f>IF(ISERROR(MATCH(M3,event_dates,0)),"",INDEX(events,MATCH(M3,event_dates,0)))</f>
      </c>
    </row>
    <row r="4" spans="1:14" s="9" customFormat="1" ht="13.5">
      <c r="A4" s="125">
        <f ca="1">IF(ISERROR(MATCH(A3,event_dates,0)+MATCH(A3,OFFSET(event_dates,MATCH(A3,event_dates,0),0,500,1),0)),"",INDEX(events,MATCH(A3,event_dates,0)+MATCH(A3,OFFSET(event_dates,MATCH(A3,event_dates,0),0,500,1),0)))</f>
      </c>
      <c r="B4" s="126"/>
      <c r="C4" s="125">
        <f ca="1">IF(ISERROR(MATCH(C3,event_dates,0)+MATCH(C3,OFFSET(event_dates,MATCH(C3,event_dates,0),0,500,1),0)),"",INDEX(events,MATCH(C3,event_dates,0)+MATCH(C3,OFFSET(event_dates,MATCH(C3,event_dates,0),0,500,1),0)))</f>
      </c>
      <c r="D4" s="126"/>
      <c r="E4" s="125">
        <f ca="1">IF(ISERROR(MATCH(E3,event_dates,0)+MATCH(E3,OFFSET(event_dates,MATCH(E3,event_dates,0),0,500,1),0)),"",INDEX(events,MATCH(E3,event_dates,0)+MATCH(E3,OFFSET(event_dates,MATCH(E3,event_dates,0),0,500,1),0)))</f>
      </c>
      <c r="F4" s="126"/>
      <c r="G4" s="125">
        <f ca="1">IF(ISERROR(MATCH(G3,event_dates,0)+MATCH(G3,OFFSET(event_dates,MATCH(G3,event_dates,0),0,500,1),0)),"",INDEX(events,MATCH(G3,event_dates,0)+MATCH(G3,OFFSET(event_dates,MATCH(G3,event_dates,0),0,500,1),0)))</f>
      </c>
      <c r="H4" s="126"/>
      <c r="I4" s="125">
        <f ca="1">IF(ISERROR(MATCH(I3,event_dates,0)+MATCH(I3,OFFSET(event_dates,MATCH(I3,event_dates,0),0,500,1),0)),"",INDEX(events,MATCH(I3,event_dates,0)+MATCH(I3,OFFSET(event_dates,MATCH(I3,event_dates,0),0,500,1),0)))</f>
      </c>
      <c r="J4" s="126"/>
      <c r="K4" s="125">
        <f ca="1">IF(ISERROR(MATCH(K3,event_dates,0)+MATCH(K3,OFFSET(event_dates,MATCH(K3,event_dates,0),0,500,1),0)),"",INDEX(events,MATCH(K3,event_dates,0)+MATCH(K3,OFFSET(event_dates,MATCH(K3,event_dates,0),0,500,1),0)))</f>
      </c>
      <c r="L4" s="126"/>
      <c r="M4" s="125">
        <f ca="1">IF(ISERROR(MATCH(M3,event_dates,0)+MATCH(M3,OFFSET(event_dates,MATCH(M3,event_dates,0),0,500,1),0)),"",INDEX(events,MATCH(M3,event_dates,0)+MATCH(M3,OFFSET(event_dates,MATCH(M3,event_dates,0),0,500,1),0)))</f>
      </c>
      <c r="N4" s="126"/>
    </row>
    <row r="5" spans="1:14" s="9" customFormat="1" ht="13.5">
      <c r="A5" s="127"/>
      <c r="B5" s="126"/>
      <c r="C5" s="127"/>
      <c r="D5" s="126"/>
      <c r="E5" s="127"/>
      <c r="F5" s="126"/>
      <c r="G5" s="127"/>
      <c r="H5" s="126"/>
      <c r="I5" s="127"/>
      <c r="J5" s="126"/>
      <c r="K5" s="127"/>
      <c r="L5" s="126"/>
      <c r="M5" s="127"/>
      <c r="N5" s="126"/>
    </row>
    <row r="6" spans="1:14" s="9" customFormat="1" ht="13.5">
      <c r="A6" s="127"/>
      <c r="B6" s="126"/>
      <c r="C6" s="127"/>
      <c r="D6" s="126"/>
      <c r="E6" s="127"/>
      <c r="F6" s="126"/>
      <c r="G6" s="127"/>
      <c r="H6" s="126"/>
      <c r="I6" s="127"/>
      <c r="J6" s="126"/>
      <c r="K6" s="127"/>
      <c r="L6" s="126"/>
      <c r="M6" s="127"/>
      <c r="N6" s="126"/>
    </row>
    <row r="7" spans="1:14" s="9" customFormat="1" ht="13.5">
      <c r="A7" s="127" t="s">
        <v>5</v>
      </c>
      <c r="B7" s="126"/>
      <c r="C7" s="127" t="s">
        <v>5</v>
      </c>
      <c r="D7" s="126"/>
      <c r="E7" s="127" t="s">
        <v>5</v>
      </c>
      <c r="F7" s="126"/>
      <c r="G7" s="127" t="s">
        <v>5</v>
      </c>
      <c r="H7" s="126"/>
      <c r="I7" s="127" t="s">
        <v>5</v>
      </c>
      <c r="J7" s="126"/>
      <c r="K7" s="127" t="s">
        <v>5</v>
      </c>
      <c r="L7" s="126"/>
      <c r="M7" s="127" t="s">
        <v>5</v>
      </c>
      <c r="N7" s="126"/>
    </row>
    <row r="8" spans="1:14" s="10" customFormat="1" ht="13.5">
      <c r="A8" s="128" t="s">
        <v>5</v>
      </c>
      <c r="B8" s="129"/>
      <c r="C8" s="128" t="s">
        <v>5</v>
      </c>
      <c r="D8" s="129"/>
      <c r="E8" s="128" t="s">
        <v>5</v>
      </c>
      <c r="F8" s="129"/>
      <c r="G8" s="128" t="s">
        <v>5</v>
      </c>
      <c r="H8" s="129"/>
      <c r="I8" s="128" t="s">
        <v>5</v>
      </c>
      <c r="J8" s="129"/>
      <c r="K8" s="128" t="s">
        <v>5</v>
      </c>
      <c r="L8" s="129"/>
      <c r="M8" s="128" t="s">
        <v>5</v>
      </c>
      <c r="N8" s="129"/>
    </row>
    <row r="9" spans="1:14" s="9" customFormat="1" ht="17.25">
      <c r="A9" s="12">
        <f>Year!A30</f>
        <v>44563</v>
      </c>
      <c r="B9" s="13">
        <f>IF(ISERROR(MATCH(A9,event_dates,0)),"",INDEX(events,MATCH(A9,event_dates,0)))</f>
      </c>
      <c r="C9" s="12">
        <f>Year!B30</f>
        <v>44564</v>
      </c>
      <c r="D9" s="13">
        <f>IF(ISERROR(MATCH(C9,event_dates,0)),"",INDEX(events,MATCH(C9,event_dates,0)))</f>
      </c>
      <c r="E9" s="12">
        <f>Year!C30</f>
        <v>4</v>
      </c>
      <c r="F9" s="13">
        <f>IF(ISERROR(MATCH(E9,event_dates,0)),"",INDEX(events,MATCH(E9,event_dates,0)))</f>
      </c>
      <c r="G9" s="12">
        <f>Year!D30</f>
        <v>5</v>
      </c>
      <c r="H9" s="13">
        <f>IF(ISERROR(MATCH(G9,event_dates,0)),"",INDEX(events,MATCH(G9,event_dates,0)))</f>
      </c>
      <c r="I9" s="12">
        <f>Year!E30</f>
        <v>44567</v>
      </c>
      <c r="J9" s="13">
        <f>IF(ISERROR(MATCH(I9,event_dates,0)),"",INDEX(events,MATCH(I9,event_dates,0)))</f>
      </c>
      <c r="K9" s="12">
        <f>Year!F30</f>
        <v>44568</v>
      </c>
      <c r="L9" s="13">
        <f>IF(ISERROR(MATCH(K9,event_dates,0)),"",INDEX(events,MATCH(K9,event_dates,0)))</f>
      </c>
      <c r="M9" s="12">
        <f>Year!G30</f>
        <v>44569</v>
      </c>
      <c r="N9" s="13">
        <f>IF(ISERROR(MATCH(M9,event_dates,0)),"",INDEX(events,MATCH(M9,event_dates,0)))</f>
      </c>
    </row>
    <row r="10" spans="1:14" s="9" customFormat="1" ht="13.5">
      <c r="A10" s="125">
        <f ca="1">IF(ISERROR(MATCH(A9,event_dates,0)+MATCH(A9,OFFSET(event_dates,MATCH(A9,event_dates,0),0,500,1),0)),"",INDEX(events,MATCH(A9,event_dates,0)+MATCH(A9,OFFSET(event_dates,MATCH(A9,event_dates,0),0,500,1),0)))</f>
      </c>
      <c r="B10" s="126"/>
      <c r="C10" s="125">
        <f ca="1">IF(ISERROR(MATCH(C9,event_dates,0)+MATCH(C9,OFFSET(event_dates,MATCH(C9,event_dates,0),0,500,1),0)),"",INDEX(events,MATCH(C9,event_dates,0)+MATCH(C9,OFFSET(event_dates,MATCH(C9,event_dates,0),0,500,1),0)))</f>
      </c>
      <c r="D10" s="126"/>
      <c r="E10" s="125">
        <f ca="1">IF(ISERROR(MATCH(E9,event_dates,0)+MATCH(E9,OFFSET(event_dates,MATCH(E9,event_dates,0),0,500,1),0)),"",INDEX(events,MATCH(E9,event_dates,0)+MATCH(E9,OFFSET(event_dates,MATCH(E9,event_dates,0),0,500,1),0)))</f>
      </c>
      <c r="F10" s="126"/>
      <c r="G10" s="125">
        <f ca="1">IF(ISERROR(MATCH(G9,event_dates,0)+MATCH(G9,OFFSET(event_dates,MATCH(G9,event_dates,0),0,500,1),0)),"",INDEX(events,MATCH(G9,event_dates,0)+MATCH(G9,OFFSET(event_dates,MATCH(G9,event_dates,0),0,500,1),0)))</f>
      </c>
      <c r="H10" s="126"/>
      <c r="I10" s="125">
        <f ca="1">IF(ISERROR(MATCH(I9,event_dates,0)+MATCH(I9,OFFSET(event_dates,MATCH(I9,event_dates,0),0,500,1),0)),"",INDEX(events,MATCH(I9,event_dates,0)+MATCH(I9,OFFSET(event_dates,MATCH(I9,event_dates,0),0,500,1),0)))</f>
      </c>
      <c r="J10" s="126"/>
      <c r="K10" s="125">
        <f ca="1">IF(ISERROR(MATCH(K9,event_dates,0)+MATCH(K9,OFFSET(event_dates,MATCH(K9,event_dates,0),0,500,1),0)),"",INDEX(events,MATCH(K9,event_dates,0)+MATCH(K9,OFFSET(event_dates,MATCH(K9,event_dates,0),0,500,1),0)))</f>
      </c>
      <c r="L10" s="126"/>
      <c r="M10" s="125">
        <f ca="1">IF(ISERROR(MATCH(M9,event_dates,0)+MATCH(M9,OFFSET(event_dates,MATCH(M9,event_dates,0),0,500,1),0)),"",INDEX(events,MATCH(M9,event_dates,0)+MATCH(M9,OFFSET(event_dates,MATCH(M9,event_dates,0),0,500,1),0)))</f>
      </c>
      <c r="N10" s="126"/>
    </row>
    <row r="11" spans="1:14" s="9" customFormat="1" ht="13.5">
      <c r="A11" s="127"/>
      <c r="B11" s="126"/>
      <c r="C11" s="127"/>
      <c r="D11" s="126"/>
      <c r="E11" s="127"/>
      <c r="F11" s="126"/>
      <c r="G11" s="127"/>
      <c r="H11" s="126"/>
      <c r="I11" s="127"/>
      <c r="J11" s="126"/>
      <c r="K11" s="127"/>
      <c r="L11" s="126"/>
      <c r="M11" s="127"/>
      <c r="N11" s="126"/>
    </row>
    <row r="12" spans="1:14" s="9" customFormat="1" ht="13.5">
      <c r="A12" s="127"/>
      <c r="B12" s="126"/>
      <c r="C12" s="127"/>
      <c r="D12" s="126"/>
      <c r="E12" s="127"/>
      <c r="F12" s="126"/>
      <c r="G12" s="127"/>
      <c r="H12" s="126"/>
      <c r="I12" s="127"/>
      <c r="J12" s="126"/>
      <c r="K12" s="127"/>
      <c r="L12" s="126"/>
      <c r="M12" s="127"/>
      <c r="N12" s="126"/>
    </row>
    <row r="13" spans="1:14" s="9" customFormat="1" ht="13.5">
      <c r="A13" s="127" t="s">
        <v>5</v>
      </c>
      <c r="B13" s="126"/>
      <c r="C13" s="127" t="s">
        <v>5</v>
      </c>
      <c r="D13" s="126"/>
      <c r="E13" s="127" t="s">
        <v>5</v>
      </c>
      <c r="F13" s="126"/>
      <c r="G13" s="127" t="s">
        <v>5</v>
      </c>
      <c r="H13" s="126"/>
      <c r="I13" s="127" t="s">
        <v>5</v>
      </c>
      <c r="J13" s="126"/>
      <c r="K13" s="127" t="s">
        <v>5</v>
      </c>
      <c r="L13" s="126"/>
      <c r="M13" s="127" t="s">
        <v>5</v>
      </c>
      <c r="N13" s="126"/>
    </row>
    <row r="14" spans="1:14" s="10" customFormat="1" ht="13.5">
      <c r="A14" s="128" t="s">
        <v>5</v>
      </c>
      <c r="B14" s="129"/>
      <c r="C14" s="128" t="s">
        <v>5</v>
      </c>
      <c r="D14" s="129"/>
      <c r="E14" s="128" t="s">
        <v>5</v>
      </c>
      <c r="F14" s="129"/>
      <c r="G14" s="128" t="s">
        <v>5</v>
      </c>
      <c r="H14" s="129"/>
      <c r="I14" s="128" t="s">
        <v>5</v>
      </c>
      <c r="J14" s="129"/>
      <c r="K14" s="128" t="s">
        <v>5</v>
      </c>
      <c r="L14" s="129"/>
      <c r="M14" s="128" t="s">
        <v>5</v>
      </c>
      <c r="N14" s="129"/>
    </row>
    <row r="15" spans="1:14" s="9" customFormat="1" ht="17.25">
      <c r="A15" s="12">
        <f>Year!A31</f>
        <v>44570</v>
      </c>
      <c r="B15" s="13">
        <f>IF(ISERROR(MATCH(A15,event_dates,0)),"",INDEX(events,MATCH(A15,event_dates,0)))</f>
      </c>
      <c r="C15" s="12">
        <f>Year!B31</f>
        <v>44571</v>
      </c>
      <c r="D15" s="13">
        <f>IF(ISERROR(MATCH(C15,event_dates,0)),"",INDEX(events,MATCH(C15,event_dates,0)))</f>
      </c>
      <c r="E15" s="12">
        <f>Year!C31</f>
        <v>44572</v>
      </c>
      <c r="F15" s="13">
        <f>IF(ISERROR(MATCH(E15,event_dates,0)),"",INDEX(events,MATCH(E15,event_dates,0)))</f>
      </c>
      <c r="G15" s="12">
        <f>Year!D31</f>
        <v>44573</v>
      </c>
      <c r="H15" s="13">
        <f>IF(ISERROR(MATCH(G15,event_dates,0)),"",INDEX(events,MATCH(G15,event_dates,0)))</f>
      </c>
      <c r="I15" s="12">
        <f>Year!E31</f>
        <v>44574</v>
      </c>
      <c r="J15" s="13">
        <f>IF(ISERROR(MATCH(I15,event_dates,0)),"",INDEX(events,MATCH(I15,event_dates,0)))</f>
      </c>
      <c r="K15" s="12">
        <f>Year!F31</f>
        <v>44575</v>
      </c>
      <c r="L15" s="13">
        <f>IF(ISERROR(MATCH(K15,event_dates,0)),"",INDEX(events,MATCH(K15,event_dates,0)))</f>
      </c>
      <c r="M15" s="12">
        <f>Year!G31</f>
        <v>44576</v>
      </c>
      <c r="N15" s="13">
        <f>IF(ISERROR(MATCH(M15,event_dates,0)),"",INDEX(events,MATCH(M15,event_dates,0)))</f>
      </c>
    </row>
    <row r="16" spans="1:14" s="9" customFormat="1" ht="13.5">
      <c r="A16" s="125">
        <f ca="1">IF(ISERROR(MATCH(A15,event_dates,0)+MATCH(A15,OFFSET(event_dates,MATCH(A15,event_dates,0),0,500,1),0)),"",INDEX(events,MATCH(A15,event_dates,0)+MATCH(A15,OFFSET(event_dates,MATCH(A15,event_dates,0),0,500,1),0)))</f>
      </c>
      <c r="B16" s="126"/>
      <c r="C16" s="125">
        <f ca="1">IF(ISERROR(MATCH(C15,event_dates,0)+MATCH(C15,OFFSET(event_dates,MATCH(C15,event_dates,0),0,500,1),0)),"",INDEX(events,MATCH(C15,event_dates,0)+MATCH(C15,OFFSET(event_dates,MATCH(C15,event_dates,0),0,500,1),0)))</f>
      </c>
      <c r="D16" s="126"/>
      <c r="E16" s="125">
        <f ca="1">IF(ISERROR(MATCH(E15,event_dates,0)+MATCH(E15,OFFSET(event_dates,MATCH(E15,event_dates,0),0,500,1),0)),"",INDEX(events,MATCH(E15,event_dates,0)+MATCH(E15,OFFSET(event_dates,MATCH(E15,event_dates,0),0,500,1),0)))</f>
      </c>
      <c r="F16" s="126"/>
      <c r="G16" s="125">
        <f ca="1">IF(ISERROR(MATCH(G15,event_dates,0)+MATCH(G15,OFFSET(event_dates,MATCH(G15,event_dates,0),0,500,1),0)),"",INDEX(events,MATCH(G15,event_dates,0)+MATCH(G15,OFFSET(event_dates,MATCH(G15,event_dates,0),0,500,1),0)))</f>
      </c>
      <c r="H16" s="126"/>
      <c r="I16" s="125">
        <f ca="1">IF(ISERROR(MATCH(I15,event_dates,0)+MATCH(I15,OFFSET(event_dates,MATCH(I15,event_dates,0),0,500,1),0)),"",INDEX(events,MATCH(I15,event_dates,0)+MATCH(I15,OFFSET(event_dates,MATCH(I15,event_dates,0),0,500,1),0)))</f>
      </c>
      <c r="J16" s="126"/>
      <c r="K16" s="125">
        <f ca="1">IF(ISERROR(MATCH(K15,event_dates,0)+MATCH(K15,OFFSET(event_dates,MATCH(K15,event_dates,0),0,500,1),0)),"",INDEX(events,MATCH(K15,event_dates,0)+MATCH(K15,OFFSET(event_dates,MATCH(K15,event_dates,0),0,500,1),0)))</f>
      </c>
      <c r="L16" s="126"/>
      <c r="M16" s="125">
        <f ca="1">IF(ISERROR(MATCH(M15,event_dates,0)+MATCH(M15,OFFSET(event_dates,MATCH(M15,event_dates,0),0,500,1),0)),"",INDEX(events,MATCH(M15,event_dates,0)+MATCH(M15,OFFSET(event_dates,MATCH(M15,event_dates,0),0,500,1),0)))</f>
      </c>
      <c r="N16" s="126"/>
    </row>
    <row r="17" spans="1:14" s="9" customFormat="1" ht="13.5">
      <c r="A17" s="127"/>
      <c r="B17" s="126"/>
      <c r="C17" s="127"/>
      <c r="D17" s="126"/>
      <c r="E17" s="127"/>
      <c r="F17" s="126"/>
      <c r="G17" s="127"/>
      <c r="H17" s="126"/>
      <c r="I17" s="127"/>
      <c r="J17" s="126"/>
      <c r="K17" s="127"/>
      <c r="L17" s="126"/>
      <c r="M17" s="127"/>
      <c r="N17" s="126"/>
    </row>
    <row r="18" spans="1:14" s="9" customFormat="1" ht="13.5">
      <c r="A18" s="127"/>
      <c r="B18" s="126"/>
      <c r="C18" s="127"/>
      <c r="D18" s="126"/>
      <c r="E18" s="127"/>
      <c r="F18" s="126"/>
      <c r="G18" s="127"/>
      <c r="H18" s="126"/>
      <c r="I18" s="127"/>
      <c r="J18" s="126"/>
      <c r="K18" s="127"/>
      <c r="L18" s="126"/>
      <c r="M18" s="127"/>
      <c r="N18" s="126"/>
    </row>
    <row r="19" spans="1:14" s="9" customFormat="1" ht="13.5">
      <c r="A19" s="127" t="s">
        <v>5</v>
      </c>
      <c r="B19" s="126"/>
      <c r="C19" s="127" t="s">
        <v>5</v>
      </c>
      <c r="D19" s="126"/>
      <c r="E19" s="127" t="s">
        <v>5</v>
      </c>
      <c r="F19" s="126"/>
      <c r="G19" s="127" t="s">
        <v>5</v>
      </c>
      <c r="H19" s="126"/>
      <c r="I19" s="127" t="s">
        <v>5</v>
      </c>
      <c r="J19" s="126"/>
      <c r="K19" s="127" t="s">
        <v>5</v>
      </c>
      <c r="L19" s="126"/>
      <c r="M19" s="127" t="s">
        <v>5</v>
      </c>
      <c r="N19" s="126"/>
    </row>
    <row r="20" spans="1:14" s="10" customFormat="1" ht="13.5">
      <c r="A20" s="128" t="s">
        <v>5</v>
      </c>
      <c r="B20" s="129"/>
      <c r="C20" s="128" t="s">
        <v>5</v>
      </c>
      <c r="D20" s="129"/>
      <c r="E20" s="128" t="s">
        <v>5</v>
      </c>
      <c r="F20" s="129"/>
      <c r="G20" s="128" t="s">
        <v>5</v>
      </c>
      <c r="H20" s="129"/>
      <c r="I20" s="128" t="s">
        <v>5</v>
      </c>
      <c r="J20" s="129"/>
      <c r="K20" s="128" t="s">
        <v>5</v>
      </c>
      <c r="L20" s="129"/>
      <c r="M20" s="128" t="s">
        <v>5</v>
      </c>
      <c r="N20" s="129"/>
    </row>
    <row r="21" spans="1:14" s="9" customFormat="1" ht="17.25">
      <c r="A21" s="12">
        <f>Year!A32</f>
        <v>44577</v>
      </c>
      <c r="B21" s="13">
        <f>IF(ISERROR(MATCH(A21,event_dates,0)),"",INDEX(events,MATCH(A21,event_dates,0)))</f>
      </c>
      <c r="C21" s="12">
        <f>Year!B32</f>
        <v>17</v>
      </c>
      <c r="D21" s="13">
        <f>IF(ISERROR(MATCH(C21,event_dates,0)),"",INDEX(events,MATCH(C21,event_dates,0)))</f>
      </c>
      <c r="E21" s="12">
        <f>Year!C32</f>
        <v>44579</v>
      </c>
      <c r="F21" s="13">
        <f>IF(ISERROR(MATCH(E21,event_dates,0)),"",INDEX(events,MATCH(E21,event_dates,0)))</f>
      </c>
      <c r="G21" s="12">
        <f>Year!D32</f>
        <v>44580</v>
      </c>
      <c r="H21" s="13">
        <f>IF(ISERROR(MATCH(G21,event_dates,0)),"",INDEX(events,MATCH(G21,event_dates,0)))</f>
      </c>
      <c r="I21" s="12">
        <f>Year!E32</f>
        <v>44581</v>
      </c>
      <c r="J21" s="13">
        <f>IF(ISERROR(MATCH(I21,event_dates,0)),"",INDEX(events,MATCH(I21,event_dates,0)))</f>
      </c>
      <c r="K21" s="12">
        <f>Year!F32</f>
        <v>44582</v>
      </c>
      <c r="L21" s="13">
        <f>IF(ISERROR(MATCH(K21,event_dates,0)),"",INDEX(events,MATCH(K21,event_dates,0)))</f>
      </c>
      <c r="M21" s="12">
        <f>Year!G32</f>
        <v>44583</v>
      </c>
      <c r="N21" s="13">
        <f>IF(ISERROR(MATCH(M21,event_dates,0)),"",INDEX(events,MATCH(M21,event_dates,0)))</f>
      </c>
    </row>
    <row r="22" spans="1:14" s="9" customFormat="1" ht="13.5">
      <c r="A22" s="125">
        <f ca="1">IF(ISERROR(MATCH(A21,event_dates,0)+MATCH(A21,OFFSET(event_dates,MATCH(A21,event_dates,0),0,500,1),0)),"",INDEX(events,MATCH(A21,event_dates,0)+MATCH(A21,OFFSET(event_dates,MATCH(A21,event_dates,0),0,500,1),0)))</f>
      </c>
      <c r="B22" s="126"/>
      <c r="C22" s="125">
        <f ca="1">IF(ISERROR(MATCH(C21,event_dates,0)+MATCH(C21,OFFSET(event_dates,MATCH(C21,event_dates,0),0,500,1),0)),"",INDEX(events,MATCH(C21,event_dates,0)+MATCH(C21,OFFSET(event_dates,MATCH(C21,event_dates,0),0,500,1),0)))</f>
      </c>
      <c r="D22" s="126"/>
      <c r="E22" s="125">
        <f ca="1">IF(ISERROR(MATCH(E21,event_dates,0)+MATCH(E21,OFFSET(event_dates,MATCH(E21,event_dates,0),0,500,1),0)),"",INDEX(events,MATCH(E21,event_dates,0)+MATCH(E21,OFFSET(event_dates,MATCH(E21,event_dates,0),0,500,1),0)))</f>
      </c>
      <c r="F22" s="126"/>
      <c r="G22" s="125">
        <f ca="1">IF(ISERROR(MATCH(G21,event_dates,0)+MATCH(G21,OFFSET(event_dates,MATCH(G21,event_dates,0),0,500,1),0)),"",INDEX(events,MATCH(G21,event_dates,0)+MATCH(G21,OFFSET(event_dates,MATCH(G21,event_dates,0),0,500,1),0)))</f>
      </c>
      <c r="H22" s="126"/>
      <c r="I22" s="125">
        <f ca="1">IF(ISERROR(MATCH(I21,event_dates,0)+MATCH(I21,OFFSET(event_dates,MATCH(I21,event_dates,0),0,500,1),0)),"",INDEX(events,MATCH(I21,event_dates,0)+MATCH(I21,OFFSET(event_dates,MATCH(I21,event_dates,0),0,500,1),0)))</f>
      </c>
      <c r="J22" s="126"/>
      <c r="K22" s="125">
        <f ca="1">IF(ISERROR(MATCH(K21,event_dates,0)+MATCH(K21,OFFSET(event_dates,MATCH(K21,event_dates,0),0,500,1),0)),"",INDEX(events,MATCH(K21,event_dates,0)+MATCH(K21,OFFSET(event_dates,MATCH(K21,event_dates,0),0,500,1),0)))</f>
      </c>
      <c r="L22" s="126"/>
      <c r="M22" s="125">
        <f ca="1">IF(ISERROR(MATCH(M21,event_dates,0)+MATCH(M21,OFFSET(event_dates,MATCH(M21,event_dates,0),0,500,1),0)),"",INDEX(events,MATCH(M21,event_dates,0)+MATCH(M21,OFFSET(event_dates,MATCH(M21,event_dates,0),0,500,1),0)))</f>
      </c>
      <c r="N22" s="126"/>
    </row>
    <row r="23" spans="1:14" s="9" customFormat="1" ht="13.5">
      <c r="A23" s="127"/>
      <c r="B23" s="126"/>
      <c r="C23" s="127"/>
      <c r="D23" s="126"/>
      <c r="E23" s="127"/>
      <c r="F23" s="126"/>
      <c r="G23" s="127"/>
      <c r="H23" s="126"/>
      <c r="I23" s="127"/>
      <c r="J23" s="126"/>
      <c r="K23" s="127"/>
      <c r="L23" s="126"/>
      <c r="M23" s="127"/>
      <c r="N23" s="126"/>
    </row>
    <row r="24" spans="1:14" s="9" customFormat="1" ht="13.5">
      <c r="A24" s="127"/>
      <c r="B24" s="126"/>
      <c r="C24" s="127"/>
      <c r="D24" s="126"/>
      <c r="E24" s="127"/>
      <c r="F24" s="126"/>
      <c r="G24" s="127"/>
      <c r="H24" s="126"/>
      <c r="I24" s="127"/>
      <c r="J24" s="126"/>
      <c r="K24" s="127"/>
      <c r="L24" s="126"/>
      <c r="M24" s="127"/>
      <c r="N24" s="126"/>
    </row>
    <row r="25" spans="1:14" s="9" customFormat="1" ht="13.5">
      <c r="A25" s="127" t="s">
        <v>5</v>
      </c>
      <c r="B25" s="126"/>
      <c r="C25" s="127" t="s">
        <v>5</v>
      </c>
      <c r="D25" s="126"/>
      <c r="E25" s="127" t="s">
        <v>5</v>
      </c>
      <c r="F25" s="126"/>
      <c r="G25" s="127" t="s">
        <v>5</v>
      </c>
      <c r="H25" s="126"/>
      <c r="I25" s="127" t="s">
        <v>5</v>
      </c>
      <c r="J25" s="126"/>
      <c r="K25" s="127" t="s">
        <v>5</v>
      </c>
      <c r="L25" s="126"/>
      <c r="M25" s="127" t="s">
        <v>5</v>
      </c>
      <c r="N25" s="126"/>
    </row>
    <row r="26" spans="1:14" s="10" customFormat="1" ht="13.5">
      <c r="A26" s="128" t="s">
        <v>5</v>
      </c>
      <c r="B26" s="129"/>
      <c r="C26" s="128" t="s">
        <v>5</v>
      </c>
      <c r="D26" s="129"/>
      <c r="E26" s="128" t="s">
        <v>5</v>
      </c>
      <c r="F26" s="129"/>
      <c r="G26" s="128" t="s">
        <v>5</v>
      </c>
      <c r="H26" s="129"/>
      <c r="I26" s="128" t="s">
        <v>5</v>
      </c>
      <c r="J26" s="129"/>
      <c r="K26" s="128" t="s">
        <v>5</v>
      </c>
      <c r="L26" s="129"/>
      <c r="M26" s="128" t="s">
        <v>5</v>
      </c>
      <c r="N26" s="129"/>
    </row>
    <row r="27" spans="1:14" s="9" customFormat="1" ht="17.25">
      <c r="A27" s="12">
        <f>Year!A33</f>
        <v>44584</v>
      </c>
      <c r="B27" s="13">
        <f>IF(ISERROR(MATCH(A27,event_dates,0)),"",INDEX(events,MATCH(A27,event_dates,0)))</f>
      </c>
      <c r="C27" s="12">
        <f>Year!B33</f>
        <v>44585</v>
      </c>
      <c r="D27" s="13">
        <f>IF(ISERROR(MATCH(C27,event_dates,0)),"",INDEX(events,MATCH(C27,event_dates,0)))</f>
      </c>
      <c r="E27" s="12">
        <f>Year!C33</f>
        <v>44586</v>
      </c>
      <c r="F27" s="13">
        <f>IF(ISERROR(MATCH(E27,event_dates,0)),"",INDEX(events,MATCH(E27,event_dates,0)))</f>
      </c>
      <c r="G27" s="12">
        <f>Year!D33</f>
        <v>44587</v>
      </c>
      <c r="H27" s="13">
        <f>IF(ISERROR(MATCH(G27,event_dates,0)),"",INDEX(events,MATCH(G27,event_dates,0)))</f>
      </c>
      <c r="I27" s="12">
        <f>Year!E33</f>
        <v>44588</v>
      </c>
      <c r="J27" s="13">
        <f>IF(ISERROR(MATCH(I27,event_dates,0)),"",INDEX(events,MATCH(I27,event_dates,0)))</f>
      </c>
      <c r="K27" s="12">
        <f>Year!F33</f>
        <v>44589</v>
      </c>
      <c r="L27" s="13">
        <f>IF(ISERROR(MATCH(K27,event_dates,0)),"",INDEX(events,MATCH(K27,event_dates,0)))</f>
      </c>
      <c r="M27" s="12">
        <f>Year!G33</f>
        <v>44590</v>
      </c>
      <c r="N27" s="13">
        <f>IF(ISERROR(MATCH(M27,event_dates,0)),"",INDEX(events,MATCH(M27,event_dates,0)))</f>
      </c>
    </row>
    <row r="28" spans="1:14" s="9" customFormat="1" ht="13.5">
      <c r="A28" s="125">
        <f ca="1">IF(ISERROR(MATCH(A27,event_dates,0)+MATCH(A27,OFFSET(event_dates,MATCH(A27,event_dates,0),0,500,1),0)),"",INDEX(events,MATCH(A27,event_dates,0)+MATCH(A27,OFFSET(event_dates,MATCH(A27,event_dates,0),0,500,1),0)))</f>
      </c>
      <c r="B28" s="126"/>
      <c r="C28" s="125">
        <f ca="1">IF(ISERROR(MATCH(C27,event_dates,0)+MATCH(C27,OFFSET(event_dates,MATCH(C27,event_dates,0),0,500,1),0)),"",INDEX(events,MATCH(C27,event_dates,0)+MATCH(C27,OFFSET(event_dates,MATCH(C27,event_dates,0),0,500,1),0)))</f>
      </c>
      <c r="D28" s="126"/>
      <c r="E28" s="125">
        <f ca="1">IF(ISERROR(MATCH(E27,event_dates,0)+MATCH(E27,OFFSET(event_dates,MATCH(E27,event_dates,0),0,500,1),0)),"",INDEX(events,MATCH(E27,event_dates,0)+MATCH(E27,OFFSET(event_dates,MATCH(E27,event_dates,0),0,500,1),0)))</f>
      </c>
      <c r="F28" s="126"/>
      <c r="G28" s="125">
        <f ca="1">IF(ISERROR(MATCH(G27,event_dates,0)+MATCH(G27,OFFSET(event_dates,MATCH(G27,event_dates,0),0,500,1),0)),"",INDEX(events,MATCH(G27,event_dates,0)+MATCH(G27,OFFSET(event_dates,MATCH(G27,event_dates,0),0,500,1),0)))</f>
      </c>
      <c r="H28" s="126"/>
      <c r="I28" s="125">
        <f ca="1">IF(ISERROR(MATCH(I27,event_dates,0)+MATCH(I27,OFFSET(event_dates,MATCH(I27,event_dates,0),0,500,1),0)),"",INDEX(events,MATCH(I27,event_dates,0)+MATCH(I27,OFFSET(event_dates,MATCH(I27,event_dates,0),0,500,1),0)))</f>
      </c>
      <c r="J28" s="126"/>
      <c r="K28" s="125">
        <f ca="1">IF(ISERROR(MATCH(K27,event_dates,0)+MATCH(K27,OFFSET(event_dates,MATCH(K27,event_dates,0),0,500,1),0)),"",INDEX(events,MATCH(K27,event_dates,0)+MATCH(K27,OFFSET(event_dates,MATCH(K27,event_dates,0),0,500,1),0)))</f>
      </c>
      <c r="L28" s="126"/>
      <c r="M28" s="125">
        <f ca="1">IF(ISERROR(MATCH(M27,event_dates,0)+MATCH(M27,OFFSET(event_dates,MATCH(M27,event_dates,0),0,500,1),0)),"",INDEX(events,MATCH(M27,event_dates,0)+MATCH(M27,OFFSET(event_dates,MATCH(M27,event_dates,0),0,500,1),0)))</f>
      </c>
      <c r="N28" s="126"/>
    </row>
    <row r="29" spans="1:14" s="9" customFormat="1" ht="13.5">
      <c r="A29" s="127"/>
      <c r="B29" s="126"/>
      <c r="C29" s="127"/>
      <c r="D29" s="126"/>
      <c r="E29" s="127"/>
      <c r="F29" s="126"/>
      <c r="G29" s="127"/>
      <c r="H29" s="126"/>
      <c r="I29" s="127"/>
      <c r="J29" s="126"/>
      <c r="K29" s="127"/>
      <c r="L29" s="126"/>
      <c r="M29" s="127"/>
      <c r="N29" s="126"/>
    </row>
    <row r="30" spans="1:14" s="9" customFormat="1" ht="13.5">
      <c r="A30" s="127"/>
      <c r="B30" s="126"/>
      <c r="C30" s="127"/>
      <c r="D30" s="126"/>
      <c r="E30" s="127"/>
      <c r="F30" s="126"/>
      <c r="G30" s="127"/>
      <c r="H30" s="126"/>
      <c r="I30" s="127"/>
      <c r="J30" s="126"/>
      <c r="K30" s="127"/>
      <c r="L30" s="126"/>
      <c r="M30" s="127"/>
      <c r="N30" s="126"/>
    </row>
    <row r="31" spans="1:14" s="9" customFormat="1" ht="13.5">
      <c r="A31" s="127" t="s">
        <v>5</v>
      </c>
      <c r="B31" s="126"/>
      <c r="C31" s="127" t="s">
        <v>5</v>
      </c>
      <c r="D31" s="126"/>
      <c r="E31" s="127" t="s">
        <v>5</v>
      </c>
      <c r="F31" s="126"/>
      <c r="G31" s="127" t="s">
        <v>5</v>
      </c>
      <c r="H31" s="126"/>
      <c r="I31" s="127" t="s">
        <v>5</v>
      </c>
      <c r="J31" s="126"/>
      <c r="K31" s="127" t="s">
        <v>5</v>
      </c>
      <c r="L31" s="126"/>
      <c r="M31" s="127" t="s">
        <v>5</v>
      </c>
      <c r="N31" s="126"/>
    </row>
    <row r="32" spans="1:14" s="10" customFormat="1" ht="13.5">
      <c r="A32" s="128" t="s">
        <v>5</v>
      </c>
      <c r="B32" s="129"/>
      <c r="C32" s="128" t="s">
        <v>5</v>
      </c>
      <c r="D32" s="129"/>
      <c r="E32" s="128" t="s">
        <v>5</v>
      </c>
      <c r="F32" s="129"/>
      <c r="G32" s="128" t="s">
        <v>5</v>
      </c>
      <c r="H32" s="129"/>
      <c r="I32" s="128" t="s">
        <v>5</v>
      </c>
      <c r="J32" s="129"/>
      <c r="K32" s="128" t="s">
        <v>5</v>
      </c>
      <c r="L32" s="129"/>
      <c r="M32" s="128" t="s">
        <v>5</v>
      </c>
      <c r="N32" s="129"/>
    </row>
    <row r="33" spans="1:14" ht="17.25">
      <c r="A33" s="12">
        <f>Year!A34</f>
        <v>44591</v>
      </c>
      <c r="B33" s="13">
        <f>IF(ISERROR(MATCH(A33,event_dates,0)),"",INDEX(events,MATCH(A33,event_dates,0)))</f>
      </c>
      <c r="C33" s="12">
        <f>Year!B34</f>
        <v>44592</v>
      </c>
      <c r="D33" s="13">
        <f>IF(ISERROR(MATCH(C33,event_dates,0)),"",INDEX(events,MATCH(C33,event_dates,0)))</f>
      </c>
      <c r="E33" s="21" t="s">
        <v>7</v>
      </c>
      <c r="F33" s="6"/>
      <c r="G33" s="17"/>
      <c r="H33" s="17"/>
      <c r="I33" s="17"/>
      <c r="J33" s="17"/>
      <c r="K33" s="17"/>
      <c r="L33" s="17"/>
      <c r="M33" s="17"/>
      <c r="N33" s="22"/>
    </row>
    <row r="34" spans="1:14" ht="13.5">
      <c r="A34" s="125">
        <f ca="1">IF(ISERROR(MATCH(A33,event_dates,0)+MATCH(A33,OFFSET(event_dates,MATCH(A33,event_dates,0),0,500,1),0)),"",INDEX(events,MATCH(A33,event_dates,0)+MATCH(A33,OFFSET(event_dates,MATCH(A33,event_dates,0),0,500,1),0)))</f>
      </c>
      <c r="B34" s="126"/>
      <c r="C34" s="125">
        <f ca="1">IF(ISERROR(MATCH(C33,event_dates,0)+MATCH(C33,OFFSET(event_dates,MATCH(C33,event_dates,0),0,500,1),0)),"",INDEX(events,MATCH(C33,event_dates,0)+MATCH(C33,OFFSET(event_dates,MATCH(C33,event_dates,0),0,500,1),0)))</f>
      </c>
      <c r="D34" s="126"/>
      <c r="E34" s="14"/>
      <c r="F34" s="11"/>
      <c r="G34" s="11"/>
      <c r="H34" s="11"/>
      <c r="I34" s="11"/>
      <c r="J34" s="11"/>
      <c r="K34" s="11"/>
      <c r="L34" s="11"/>
      <c r="M34" s="11"/>
      <c r="N34" s="15"/>
    </row>
    <row r="35" spans="1:14" ht="13.5">
      <c r="A35" s="127"/>
      <c r="B35" s="126"/>
      <c r="C35" s="127"/>
      <c r="D35" s="126"/>
      <c r="E35" s="14"/>
      <c r="F35" s="11"/>
      <c r="G35" s="11"/>
      <c r="H35" s="11"/>
      <c r="I35" s="11"/>
      <c r="J35" s="11"/>
      <c r="K35" s="11"/>
      <c r="L35" s="11"/>
      <c r="M35" s="11"/>
      <c r="N35" s="15"/>
    </row>
    <row r="36" spans="1:14" ht="13.5">
      <c r="A36" s="127"/>
      <c r="B36" s="126"/>
      <c r="C36" s="127"/>
      <c r="D36" s="126"/>
      <c r="E36" s="14"/>
      <c r="F36" s="11"/>
      <c r="G36" s="11"/>
      <c r="H36" s="11"/>
      <c r="I36" s="11"/>
      <c r="J36" s="11"/>
      <c r="K36" s="11"/>
      <c r="L36" s="11"/>
      <c r="M36" s="11"/>
      <c r="N36" s="15"/>
    </row>
    <row r="37" spans="1:14" ht="13.5">
      <c r="A37" s="127" t="s">
        <v>5</v>
      </c>
      <c r="B37" s="126"/>
      <c r="C37" s="127" t="s">
        <v>5</v>
      </c>
      <c r="D37" s="126"/>
      <c r="E37" s="14"/>
      <c r="F37" s="11"/>
      <c r="G37" s="11"/>
      <c r="H37" s="11"/>
      <c r="I37" s="11"/>
      <c r="J37" s="11"/>
      <c r="K37" s="11"/>
      <c r="L37" s="11"/>
      <c r="M37" s="134" t="s">
        <v>15</v>
      </c>
      <c r="N37" s="135"/>
    </row>
    <row r="38" spans="1:14" ht="13.5">
      <c r="A38" s="128" t="s">
        <v>5</v>
      </c>
      <c r="B38" s="129"/>
      <c r="C38" s="130" t="s">
        <v>2</v>
      </c>
      <c r="D38" s="131"/>
      <c r="E38" s="18"/>
      <c r="F38" s="16"/>
      <c r="G38" s="16"/>
      <c r="H38" s="16"/>
      <c r="I38" s="16"/>
      <c r="J38" s="16"/>
      <c r="K38" s="132" t="s">
        <v>11</v>
      </c>
      <c r="L38" s="132"/>
      <c r="M38" s="132"/>
      <c r="N38" s="133"/>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39" t="str">
        <f>IF(Year!$Q$4="","",Year!$Q$4)</f>
        <v>FOOD SERVICE MANAGERS AND ASST MGRS/197 DAYS</v>
      </c>
      <c r="B1" s="139"/>
      <c r="C1" s="139"/>
      <c r="D1" s="139"/>
      <c r="E1" s="139"/>
      <c r="F1" s="139"/>
      <c r="G1" s="139"/>
      <c r="H1" s="138">
        <f>Year!I27</f>
        <v>44593</v>
      </c>
      <c r="I1" s="138"/>
      <c r="J1" s="138"/>
      <c r="K1" s="138"/>
      <c r="L1" s="138"/>
      <c r="M1" s="138"/>
      <c r="N1" s="138"/>
    </row>
    <row r="2" spans="1:14" s="9" customFormat="1" ht="15">
      <c r="A2" s="124" t="str">
        <f>1!A2:B2</f>
        <v>Sunday</v>
      </c>
      <c r="B2" s="122"/>
      <c r="C2" s="122" t="str">
        <f>1!C2:D2</f>
        <v>Monday</v>
      </c>
      <c r="D2" s="122"/>
      <c r="E2" s="122" t="str">
        <f>1!E2:F2</f>
        <v>Tuesday</v>
      </c>
      <c r="F2" s="122"/>
      <c r="G2" s="122" t="str">
        <f>1!G2:H2</f>
        <v>Wednesday</v>
      </c>
      <c r="H2" s="122"/>
      <c r="I2" s="122" t="str">
        <f>1!I2:J2</f>
        <v>Thursday</v>
      </c>
      <c r="J2" s="122"/>
      <c r="K2" s="122" t="str">
        <f>1!K2:L2</f>
        <v>Friday</v>
      </c>
      <c r="L2" s="122"/>
      <c r="M2" s="122" t="str">
        <f>1!M2:N2</f>
        <v>Saturday</v>
      </c>
      <c r="N2" s="123"/>
    </row>
    <row r="3" spans="1:14" s="9" customFormat="1" ht="17.25">
      <c r="A3" s="12">
        <f>Year!I29</f>
      </c>
      <c r="B3" s="13">
        <f>IF(ISERROR(MATCH(A3,event_dates,0)),"",INDEX(events,MATCH(A3,event_dates,0)))</f>
      </c>
      <c r="C3" s="12">
        <f>Year!J29</f>
      </c>
      <c r="D3" s="13">
        <f>IF(ISERROR(MATCH(C3,event_dates,0)),"",INDEX(events,MATCH(C3,event_dates,0)))</f>
      </c>
      <c r="E3" s="12">
        <f>Year!K29</f>
        <v>44593</v>
      </c>
      <c r="F3" s="13">
        <f>IF(ISERROR(MATCH(E3,event_dates,0)),"",INDEX(events,MATCH(E3,event_dates,0)))</f>
      </c>
      <c r="G3" s="12">
        <f>Year!L29</f>
        <v>44594</v>
      </c>
      <c r="H3" s="13">
        <f>IF(ISERROR(MATCH(G3,event_dates,0)),"",INDEX(events,MATCH(G3,event_dates,0)))</f>
      </c>
      <c r="I3" s="12">
        <f>Year!M29</f>
        <v>44595</v>
      </c>
      <c r="J3" s="13">
        <f>IF(ISERROR(MATCH(I3,event_dates,0)),"",INDEX(events,MATCH(I3,event_dates,0)))</f>
      </c>
      <c r="K3" s="12">
        <f>Year!N29</f>
        <v>44596</v>
      </c>
      <c r="L3" s="13">
        <f>IF(ISERROR(MATCH(K3,event_dates,0)),"",INDEX(events,MATCH(K3,event_dates,0)))</f>
      </c>
      <c r="M3" s="12">
        <f>Year!O29</f>
        <v>44597</v>
      </c>
      <c r="N3" s="13">
        <f>IF(ISERROR(MATCH(M3,event_dates,0)),"",INDEX(events,MATCH(M3,event_dates,0)))</f>
      </c>
    </row>
    <row r="4" spans="1:14" s="9" customFormat="1" ht="13.5">
      <c r="A4" s="125">
        <f ca="1">IF(ISERROR(MATCH(A3,event_dates,0)+MATCH(A3,OFFSET(event_dates,MATCH(A3,event_dates,0),0,500,1),0)),"",INDEX(events,MATCH(A3,event_dates,0)+MATCH(A3,OFFSET(event_dates,MATCH(A3,event_dates,0),0,500,1),0)))</f>
      </c>
      <c r="B4" s="126"/>
      <c r="C4" s="125">
        <f ca="1">IF(ISERROR(MATCH(C3,event_dates,0)+MATCH(C3,OFFSET(event_dates,MATCH(C3,event_dates,0),0,500,1),0)),"",INDEX(events,MATCH(C3,event_dates,0)+MATCH(C3,OFFSET(event_dates,MATCH(C3,event_dates,0),0,500,1),0)))</f>
      </c>
      <c r="D4" s="126"/>
      <c r="E4" s="125">
        <f ca="1">IF(ISERROR(MATCH(E3,event_dates,0)+MATCH(E3,OFFSET(event_dates,MATCH(E3,event_dates,0),0,500,1),0)),"",INDEX(events,MATCH(E3,event_dates,0)+MATCH(E3,OFFSET(event_dates,MATCH(E3,event_dates,0),0,500,1),0)))</f>
      </c>
      <c r="F4" s="126"/>
      <c r="G4" s="125">
        <f ca="1">IF(ISERROR(MATCH(G3,event_dates,0)+MATCH(G3,OFFSET(event_dates,MATCH(G3,event_dates,0),0,500,1),0)),"",INDEX(events,MATCH(G3,event_dates,0)+MATCH(G3,OFFSET(event_dates,MATCH(G3,event_dates,0),0,500,1),0)))</f>
      </c>
      <c r="H4" s="126"/>
      <c r="I4" s="125">
        <f ca="1">IF(ISERROR(MATCH(I3,event_dates,0)+MATCH(I3,OFFSET(event_dates,MATCH(I3,event_dates,0),0,500,1),0)),"",INDEX(events,MATCH(I3,event_dates,0)+MATCH(I3,OFFSET(event_dates,MATCH(I3,event_dates,0),0,500,1),0)))</f>
      </c>
      <c r="J4" s="126"/>
      <c r="K4" s="125">
        <f ca="1">IF(ISERROR(MATCH(K3,event_dates,0)+MATCH(K3,OFFSET(event_dates,MATCH(K3,event_dates,0),0,500,1),0)),"",INDEX(events,MATCH(K3,event_dates,0)+MATCH(K3,OFFSET(event_dates,MATCH(K3,event_dates,0),0,500,1),0)))</f>
      </c>
      <c r="L4" s="126"/>
      <c r="M4" s="125">
        <f ca="1">IF(ISERROR(MATCH(M3,event_dates,0)+MATCH(M3,OFFSET(event_dates,MATCH(M3,event_dates,0),0,500,1),0)),"",INDEX(events,MATCH(M3,event_dates,0)+MATCH(M3,OFFSET(event_dates,MATCH(M3,event_dates,0),0,500,1),0)))</f>
      </c>
      <c r="N4" s="126"/>
    </row>
    <row r="5" spans="1:14" s="9" customFormat="1" ht="13.5">
      <c r="A5" s="127"/>
      <c r="B5" s="126"/>
      <c r="C5" s="127"/>
      <c r="D5" s="126"/>
      <c r="E5" s="127"/>
      <c r="F5" s="126"/>
      <c r="G5" s="127"/>
      <c r="H5" s="126"/>
      <c r="I5" s="127"/>
      <c r="J5" s="126"/>
      <c r="K5" s="127"/>
      <c r="L5" s="126"/>
      <c r="M5" s="127"/>
      <c r="N5" s="126"/>
    </row>
    <row r="6" spans="1:14" s="9" customFormat="1" ht="13.5">
      <c r="A6" s="127"/>
      <c r="B6" s="126"/>
      <c r="C6" s="127"/>
      <c r="D6" s="126"/>
      <c r="E6" s="127"/>
      <c r="F6" s="126"/>
      <c r="G6" s="127"/>
      <c r="H6" s="126"/>
      <c r="I6" s="127"/>
      <c r="J6" s="126"/>
      <c r="K6" s="127"/>
      <c r="L6" s="126"/>
      <c r="M6" s="127"/>
      <c r="N6" s="126"/>
    </row>
    <row r="7" spans="1:14" s="9" customFormat="1" ht="13.5">
      <c r="A7" s="127" t="s">
        <v>5</v>
      </c>
      <c r="B7" s="126"/>
      <c r="C7" s="127" t="s">
        <v>5</v>
      </c>
      <c r="D7" s="126"/>
      <c r="E7" s="127" t="s">
        <v>5</v>
      </c>
      <c r="F7" s="126"/>
      <c r="G7" s="127" t="s">
        <v>5</v>
      </c>
      <c r="H7" s="126"/>
      <c r="I7" s="127" t="s">
        <v>5</v>
      </c>
      <c r="J7" s="126"/>
      <c r="K7" s="127" t="s">
        <v>5</v>
      </c>
      <c r="L7" s="126"/>
      <c r="M7" s="127" t="s">
        <v>5</v>
      </c>
      <c r="N7" s="126"/>
    </row>
    <row r="8" spans="1:14" s="10" customFormat="1" ht="13.5">
      <c r="A8" s="128" t="s">
        <v>5</v>
      </c>
      <c r="B8" s="129"/>
      <c r="C8" s="128" t="s">
        <v>5</v>
      </c>
      <c r="D8" s="129"/>
      <c r="E8" s="128" t="s">
        <v>5</v>
      </c>
      <c r="F8" s="129"/>
      <c r="G8" s="128" t="s">
        <v>5</v>
      </c>
      <c r="H8" s="129"/>
      <c r="I8" s="128" t="s">
        <v>5</v>
      </c>
      <c r="J8" s="129"/>
      <c r="K8" s="128" t="s">
        <v>5</v>
      </c>
      <c r="L8" s="129"/>
      <c r="M8" s="128" t="s">
        <v>5</v>
      </c>
      <c r="N8" s="129"/>
    </row>
    <row r="9" spans="1:14" s="9" customFormat="1" ht="17.25">
      <c r="A9" s="12">
        <f>Year!I30</f>
        <v>44598</v>
      </c>
      <c r="B9" s="13">
        <f>IF(ISERROR(MATCH(A9,event_dates,0)),"",INDEX(events,MATCH(A9,event_dates,0)))</f>
      </c>
      <c r="C9" s="12">
        <f>Year!J30</f>
        <v>44599</v>
      </c>
      <c r="D9" s="13">
        <f>IF(ISERROR(MATCH(C9,event_dates,0)),"",INDEX(events,MATCH(C9,event_dates,0)))</f>
      </c>
      <c r="E9" s="12">
        <f>Year!K30</f>
        <v>44600</v>
      </c>
      <c r="F9" s="13">
        <f>IF(ISERROR(MATCH(E9,event_dates,0)),"",INDEX(events,MATCH(E9,event_dates,0)))</f>
      </c>
      <c r="G9" s="12">
        <f>Year!L30</f>
        <v>44601</v>
      </c>
      <c r="H9" s="13">
        <f>IF(ISERROR(MATCH(G9,event_dates,0)),"",INDEX(events,MATCH(G9,event_dates,0)))</f>
      </c>
      <c r="I9" s="12">
        <f>Year!M30</f>
        <v>44602</v>
      </c>
      <c r="J9" s="13">
        <f>IF(ISERROR(MATCH(I9,event_dates,0)),"",INDEX(events,MATCH(I9,event_dates,0)))</f>
      </c>
      <c r="K9" s="12">
        <f>Year!N30</f>
        <v>44603</v>
      </c>
      <c r="L9" s="13">
        <f>IF(ISERROR(MATCH(K9,event_dates,0)),"",INDEX(events,MATCH(K9,event_dates,0)))</f>
      </c>
      <c r="M9" s="12">
        <f>Year!O30</f>
        <v>44604</v>
      </c>
      <c r="N9" s="13">
        <f>IF(ISERROR(MATCH(M9,event_dates,0)),"",INDEX(events,MATCH(M9,event_dates,0)))</f>
      </c>
    </row>
    <row r="10" spans="1:14" s="9" customFormat="1" ht="13.5">
      <c r="A10" s="125">
        <f ca="1">IF(ISERROR(MATCH(A9,event_dates,0)+MATCH(A9,OFFSET(event_dates,MATCH(A9,event_dates,0),0,500,1),0)),"",INDEX(events,MATCH(A9,event_dates,0)+MATCH(A9,OFFSET(event_dates,MATCH(A9,event_dates,0),0,500,1),0)))</f>
      </c>
      <c r="B10" s="126"/>
      <c r="C10" s="125">
        <f ca="1">IF(ISERROR(MATCH(C9,event_dates,0)+MATCH(C9,OFFSET(event_dates,MATCH(C9,event_dates,0),0,500,1),0)),"",INDEX(events,MATCH(C9,event_dates,0)+MATCH(C9,OFFSET(event_dates,MATCH(C9,event_dates,0),0,500,1),0)))</f>
      </c>
      <c r="D10" s="126"/>
      <c r="E10" s="125">
        <f ca="1">IF(ISERROR(MATCH(E9,event_dates,0)+MATCH(E9,OFFSET(event_dates,MATCH(E9,event_dates,0),0,500,1),0)),"",INDEX(events,MATCH(E9,event_dates,0)+MATCH(E9,OFFSET(event_dates,MATCH(E9,event_dates,0),0,500,1),0)))</f>
      </c>
      <c r="F10" s="126"/>
      <c r="G10" s="125">
        <f ca="1">IF(ISERROR(MATCH(G9,event_dates,0)+MATCH(G9,OFFSET(event_dates,MATCH(G9,event_dates,0),0,500,1),0)),"",INDEX(events,MATCH(G9,event_dates,0)+MATCH(G9,OFFSET(event_dates,MATCH(G9,event_dates,0),0,500,1),0)))</f>
      </c>
      <c r="H10" s="126"/>
      <c r="I10" s="125">
        <f ca="1">IF(ISERROR(MATCH(I9,event_dates,0)+MATCH(I9,OFFSET(event_dates,MATCH(I9,event_dates,0),0,500,1),0)),"",INDEX(events,MATCH(I9,event_dates,0)+MATCH(I9,OFFSET(event_dates,MATCH(I9,event_dates,0),0,500,1),0)))</f>
      </c>
      <c r="J10" s="126"/>
      <c r="K10" s="125">
        <f ca="1">IF(ISERROR(MATCH(K9,event_dates,0)+MATCH(K9,OFFSET(event_dates,MATCH(K9,event_dates,0),0,500,1),0)),"",INDEX(events,MATCH(K9,event_dates,0)+MATCH(K9,OFFSET(event_dates,MATCH(K9,event_dates,0),0,500,1),0)))</f>
      </c>
      <c r="L10" s="126"/>
      <c r="M10" s="125">
        <f ca="1">IF(ISERROR(MATCH(M9,event_dates,0)+MATCH(M9,OFFSET(event_dates,MATCH(M9,event_dates,0),0,500,1),0)),"",INDEX(events,MATCH(M9,event_dates,0)+MATCH(M9,OFFSET(event_dates,MATCH(M9,event_dates,0),0,500,1),0)))</f>
      </c>
      <c r="N10" s="126"/>
    </row>
    <row r="11" spans="1:14" s="9" customFormat="1" ht="13.5">
      <c r="A11" s="127"/>
      <c r="B11" s="126"/>
      <c r="C11" s="127"/>
      <c r="D11" s="126"/>
      <c r="E11" s="127"/>
      <c r="F11" s="126"/>
      <c r="G11" s="127"/>
      <c r="H11" s="126"/>
      <c r="I11" s="127"/>
      <c r="J11" s="126"/>
      <c r="K11" s="127"/>
      <c r="L11" s="126"/>
      <c r="M11" s="127"/>
      <c r="N11" s="126"/>
    </row>
    <row r="12" spans="1:14" s="9" customFormat="1" ht="13.5">
      <c r="A12" s="127"/>
      <c r="B12" s="126"/>
      <c r="C12" s="127"/>
      <c r="D12" s="126"/>
      <c r="E12" s="127"/>
      <c r="F12" s="126"/>
      <c r="G12" s="127"/>
      <c r="H12" s="126"/>
      <c r="I12" s="127"/>
      <c r="J12" s="126"/>
      <c r="K12" s="127"/>
      <c r="L12" s="126"/>
      <c r="M12" s="127"/>
      <c r="N12" s="126"/>
    </row>
    <row r="13" spans="1:14" s="9" customFormat="1" ht="13.5">
      <c r="A13" s="127" t="s">
        <v>5</v>
      </c>
      <c r="B13" s="126"/>
      <c r="C13" s="127" t="s">
        <v>5</v>
      </c>
      <c r="D13" s="126"/>
      <c r="E13" s="127" t="s">
        <v>5</v>
      </c>
      <c r="F13" s="126"/>
      <c r="G13" s="127" t="s">
        <v>5</v>
      </c>
      <c r="H13" s="126"/>
      <c r="I13" s="127" t="s">
        <v>5</v>
      </c>
      <c r="J13" s="126"/>
      <c r="K13" s="127" t="s">
        <v>5</v>
      </c>
      <c r="L13" s="126"/>
      <c r="M13" s="127" t="s">
        <v>5</v>
      </c>
      <c r="N13" s="126"/>
    </row>
    <row r="14" spans="1:14" s="10" customFormat="1" ht="13.5">
      <c r="A14" s="128" t="s">
        <v>5</v>
      </c>
      <c r="B14" s="129"/>
      <c r="C14" s="128" t="s">
        <v>5</v>
      </c>
      <c r="D14" s="129"/>
      <c r="E14" s="128" t="s">
        <v>5</v>
      </c>
      <c r="F14" s="129"/>
      <c r="G14" s="128" t="s">
        <v>5</v>
      </c>
      <c r="H14" s="129"/>
      <c r="I14" s="128" t="s">
        <v>5</v>
      </c>
      <c r="J14" s="129"/>
      <c r="K14" s="128" t="s">
        <v>5</v>
      </c>
      <c r="L14" s="129"/>
      <c r="M14" s="128" t="s">
        <v>5</v>
      </c>
      <c r="N14" s="129"/>
    </row>
    <row r="15" spans="1:14" s="9" customFormat="1" ht="17.25">
      <c r="A15" s="12">
        <f>Year!I31</f>
        <v>44605</v>
      </c>
      <c r="B15" s="13">
        <f>IF(ISERROR(MATCH(A15,event_dates,0)),"",INDEX(events,MATCH(A15,event_dates,0)))</f>
      </c>
      <c r="C15" s="12">
        <f>Year!J31</f>
        <v>44606</v>
      </c>
      <c r="D15" s="13">
        <f>IF(ISERROR(MATCH(C15,event_dates,0)),"",INDEX(events,MATCH(C15,event_dates,0)))</f>
      </c>
      <c r="E15" s="12">
        <f>Year!K31</f>
        <v>44607</v>
      </c>
      <c r="F15" s="13">
        <f>IF(ISERROR(MATCH(E15,event_dates,0)),"",INDEX(events,MATCH(E15,event_dates,0)))</f>
      </c>
      <c r="G15" s="12">
        <f>Year!L31</f>
        <v>44608</v>
      </c>
      <c r="H15" s="13">
        <f>IF(ISERROR(MATCH(G15,event_dates,0)),"",INDEX(events,MATCH(G15,event_dates,0)))</f>
      </c>
      <c r="I15" s="12">
        <f>Year!M31</f>
        <v>44609</v>
      </c>
      <c r="J15" s="13">
        <f>IF(ISERROR(MATCH(I15,event_dates,0)),"",INDEX(events,MATCH(I15,event_dates,0)))</f>
      </c>
      <c r="K15" s="12">
        <f>Year!N31</f>
        <v>44610</v>
      </c>
      <c r="L15" s="13">
        <f>IF(ISERROR(MATCH(K15,event_dates,0)),"",INDEX(events,MATCH(K15,event_dates,0)))</f>
      </c>
      <c r="M15" s="12">
        <f>Year!O31</f>
        <v>44611</v>
      </c>
      <c r="N15" s="13">
        <f>IF(ISERROR(MATCH(M15,event_dates,0)),"",INDEX(events,MATCH(M15,event_dates,0)))</f>
      </c>
    </row>
    <row r="16" spans="1:14" s="9" customFormat="1" ht="13.5">
      <c r="A16" s="125">
        <f ca="1">IF(ISERROR(MATCH(A15,event_dates,0)+MATCH(A15,OFFSET(event_dates,MATCH(A15,event_dates,0),0,500,1),0)),"",INDEX(events,MATCH(A15,event_dates,0)+MATCH(A15,OFFSET(event_dates,MATCH(A15,event_dates,0),0,500,1),0)))</f>
      </c>
      <c r="B16" s="126"/>
      <c r="C16" s="125">
        <f ca="1">IF(ISERROR(MATCH(C15,event_dates,0)+MATCH(C15,OFFSET(event_dates,MATCH(C15,event_dates,0),0,500,1),0)),"",INDEX(events,MATCH(C15,event_dates,0)+MATCH(C15,OFFSET(event_dates,MATCH(C15,event_dates,0),0,500,1),0)))</f>
      </c>
      <c r="D16" s="126"/>
      <c r="E16" s="125">
        <f ca="1">IF(ISERROR(MATCH(E15,event_dates,0)+MATCH(E15,OFFSET(event_dates,MATCH(E15,event_dates,0),0,500,1),0)),"",INDEX(events,MATCH(E15,event_dates,0)+MATCH(E15,OFFSET(event_dates,MATCH(E15,event_dates,0),0,500,1),0)))</f>
      </c>
      <c r="F16" s="126"/>
      <c r="G16" s="125">
        <f ca="1">IF(ISERROR(MATCH(G15,event_dates,0)+MATCH(G15,OFFSET(event_dates,MATCH(G15,event_dates,0),0,500,1),0)),"",INDEX(events,MATCH(G15,event_dates,0)+MATCH(G15,OFFSET(event_dates,MATCH(G15,event_dates,0),0,500,1),0)))</f>
      </c>
      <c r="H16" s="126"/>
      <c r="I16" s="125">
        <f ca="1">IF(ISERROR(MATCH(I15,event_dates,0)+MATCH(I15,OFFSET(event_dates,MATCH(I15,event_dates,0),0,500,1),0)),"",INDEX(events,MATCH(I15,event_dates,0)+MATCH(I15,OFFSET(event_dates,MATCH(I15,event_dates,0),0,500,1),0)))</f>
      </c>
      <c r="J16" s="126"/>
      <c r="K16" s="125">
        <f ca="1">IF(ISERROR(MATCH(K15,event_dates,0)+MATCH(K15,OFFSET(event_dates,MATCH(K15,event_dates,0),0,500,1),0)),"",INDEX(events,MATCH(K15,event_dates,0)+MATCH(K15,OFFSET(event_dates,MATCH(K15,event_dates,0),0,500,1),0)))</f>
      </c>
      <c r="L16" s="126"/>
      <c r="M16" s="125">
        <f ca="1">IF(ISERROR(MATCH(M15,event_dates,0)+MATCH(M15,OFFSET(event_dates,MATCH(M15,event_dates,0),0,500,1),0)),"",INDEX(events,MATCH(M15,event_dates,0)+MATCH(M15,OFFSET(event_dates,MATCH(M15,event_dates,0),0,500,1),0)))</f>
      </c>
      <c r="N16" s="126"/>
    </row>
    <row r="17" spans="1:14" s="9" customFormat="1" ht="13.5">
      <c r="A17" s="127"/>
      <c r="B17" s="126"/>
      <c r="C17" s="127"/>
      <c r="D17" s="126"/>
      <c r="E17" s="127"/>
      <c r="F17" s="126"/>
      <c r="G17" s="127"/>
      <c r="H17" s="126"/>
      <c r="I17" s="127"/>
      <c r="J17" s="126"/>
      <c r="K17" s="127"/>
      <c r="L17" s="126"/>
      <c r="M17" s="127"/>
      <c r="N17" s="126"/>
    </row>
    <row r="18" spans="1:14" s="9" customFormat="1" ht="13.5">
      <c r="A18" s="127"/>
      <c r="B18" s="126"/>
      <c r="C18" s="127"/>
      <c r="D18" s="126"/>
      <c r="E18" s="127"/>
      <c r="F18" s="126"/>
      <c r="G18" s="127"/>
      <c r="H18" s="126"/>
      <c r="I18" s="127"/>
      <c r="J18" s="126"/>
      <c r="K18" s="127"/>
      <c r="L18" s="126"/>
      <c r="M18" s="127"/>
      <c r="N18" s="126"/>
    </row>
    <row r="19" spans="1:14" s="9" customFormat="1" ht="13.5">
      <c r="A19" s="127" t="s">
        <v>5</v>
      </c>
      <c r="B19" s="126"/>
      <c r="C19" s="127" t="s">
        <v>5</v>
      </c>
      <c r="D19" s="126"/>
      <c r="E19" s="127" t="s">
        <v>5</v>
      </c>
      <c r="F19" s="126"/>
      <c r="G19" s="127" t="s">
        <v>5</v>
      </c>
      <c r="H19" s="126"/>
      <c r="I19" s="127" t="s">
        <v>5</v>
      </c>
      <c r="J19" s="126"/>
      <c r="K19" s="127" t="s">
        <v>5</v>
      </c>
      <c r="L19" s="126"/>
      <c r="M19" s="127" t="s">
        <v>5</v>
      </c>
      <c r="N19" s="126"/>
    </row>
    <row r="20" spans="1:14" s="10" customFormat="1" ht="13.5">
      <c r="A20" s="128" t="s">
        <v>5</v>
      </c>
      <c r="B20" s="129"/>
      <c r="C20" s="128" t="s">
        <v>5</v>
      </c>
      <c r="D20" s="129"/>
      <c r="E20" s="128" t="s">
        <v>5</v>
      </c>
      <c r="F20" s="129"/>
      <c r="G20" s="128" t="s">
        <v>5</v>
      </c>
      <c r="H20" s="129"/>
      <c r="I20" s="128" t="s">
        <v>5</v>
      </c>
      <c r="J20" s="129"/>
      <c r="K20" s="128" t="s">
        <v>5</v>
      </c>
      <c r="L20" s="129"/>
      <c r="M20" s="128" t="s">
        <v>5</v>
      </c>
      <c r="N20" s="129"/>
    </row>
    <row r="21" spans="1:14" s="9" customFormat="1" ht="17.25">
      <c r="A21" s="12">
        <f>Year!I32</f>
        <v>44612</v>
      </c>
      <c r="B21" s="13">
        <f>IF(ISERROR(MATCH(A21,event_dates,0)),"",INDEX(events,MATCH(A21,event_dates,0)))</f>
      </c>
      <c r="C21" s="12">
        <f>Year!J32</f>
        <v>44613</v>
      </c>
      <c r="D21" s="13">
        <f>IF(ISERROR(MATCH(C21,event_dates,0)),"",INDEX(events,MATCH(C21,event_dates,0)))</f>
      </c>
      <c r="E21" s="12">
        <f>Year!K32</f>
        <v>44614</v>
      </c>
      <c r="F21" s="13">
        <f>IF(ISERROR(MATCH(E21,event_dates,0)),"",INDEX(events,MATCH(E21,event_dates,0)))</f>
      </c>
      <c r="G21" s="12">
        <f>Year!L32</f>
        <v>44615</v>
      </c>
      <c r="H21" s="13">
        <f>IF(ISERROR(MATCH(G21,event_dates,0)),"",INDEX(events,MATCH(G21,event_dates,0)))</f>
      </c>
      <c r="I21" s="12">
        <f>Year!M32</f>
        <v>44616</v>
      </c>
      <c r="J21" s="13">
        <f>IF(ISERROR(MATCH(I21,event_dates,0)),"",INDEX(events,MATCH(I21,event_dates,0)))</f>
      </c>
      <c r="K21" s="12">
        <f>Year!N32</f>
        <v>44617</v>
      </c>
      <c r="L21" s="13">
        <f>IF(ISERROR(MATCH(K21,event_dates,0)),"",INDEX(events,MATCH(K21,event_dates,0)))</f>
      </c>
      <c r="M21" s="12">
        <f>Year!O32</f>
        <v>44618</v>
      </c>
      <c r="N21" s="13">
        <f>IF(ISERROR(MATCH(M21,event_dates,0)),"",INDEX(events,MATCH(M21,event_dates,0)))</f>
      </c>
    </row>
    <row r="22" spans="1:14" s="9" customFormat="1" ht="13.5">
      <c r="A22" s="125">
        <f ca="1">IF(ISERROR(MATCH(A21,event_dates,0)+MATCH(A21,OFFSET(event_dates,MATCH(A21,event_dates,0),0,500,1),0)),"",INDEX(events,MATCH(A21,event_dates,0)+MATCH(A21,OFFSET(event_dates,MATCH(A21,event_dates,0),0,500,1),0)))</f>
      </c>
      <c r="B22" s="126"/>
      <c r="C22" s="125">
        <f ca="1">IF(ISERROR(MATCH(C21,event_dates,0)+MATCH(C21,OFFSET(event_dates,MATCH(C21,event_dates,0),0,500,1),0)),"",INDEX(events,MATCH(C21,event_dates,0)+MATCH(C21,OFFSET(event_dates,MATCH(C21,event_dates,0),0,500,1),0)))</f>
      </c>
      <c r="D22" s="126"/>
      <c r="E22" s="125">
        <f ca="1">IF(ISERROR(MATCH(E21,event_dates,0)+MATCH(E21,OFFSET(event_dates,MATCH(E21,event_dates,0),0,500,1),0)),"",INDEX(events,MATCH(E21,event_dates,0)+MATCH(E21,OFFSET(event_dates,MATCH(E21,event_dates,0),0,500,1),0)))</f>
      </c>
      <c r="F22" s="126"/>
      <c r="G22" s="125">
        <f ca="1">IF(ISERROR(MATCH(G21,event_dates,0)+MATCH(G21,OFFSET(event_dates,MATCH(G21,event_dates,0),0,500,1),0)),"",INDEX(events,MATCH(G21,event_dates,0)+MATCH(G21,OFFSET(event_dates,MATCH(G21,event_dates,0),0,500,1),0)))</f>
      </c>
      <c r="H22" s="126"/>
      <c r="I22" s="125">
        <f ca="1">IF(ISERROR(MATCH(I21,event_dates,0)+MATCH(I21,OFFSET(event_dates,MATCH(I21,event_dates,0),0,500,1),0)),"",INDEX(events,MATCH(I21,event_dates,0)+MATCH(I21,OFFSET(event_dates,MATCH(I21,event_dates,0),0,500,1),0)))</f>
      </c>
      <c r="J22" s="126"/>
      <c r="K22" s="125">
        <f ca="1">IF(ISERROR(MATCH(K21,event_dates,0)+MATCH(K21,OFFSET(event_dates,MATCH(K21,event_dates,0),0,500,1),0)),"",INDEX(events,MATCH(K21,event_dates,0)+MATCH(K21,OFFSET(event_dates,MATCH(K21,event_dates,0),0,500,1),0)))</f>
      </c>
      <c r="L22" s="126"/>
      <c r="M22" s="125">
        <f ca="1">IF(ISERROR(MATCH(M21,event_dates,0)+MATCH(M21,OFFSET(event_dates,MATCH(M21,event_dates,0),0,500,1),0)),"",INDEX(events,MATCH(M21,event_dates,0)+MATCH(M21,OFFSET(event_dates,MATCH(M21,event_dates,0),0,500,1),0)))</f>
      </c>
      <c r="N22" s="126"/>
    </row>
    <row r="23" spans="1:14" s="9" customFormat="1" ht="13.5">
      <c r="A23" s="127"/>
      <c r="B23" s="126"/>
      <c r="C23" s="127"/>
      <c r="D23" s="126"/>
      <c r="E23" s="127"/>
      <c r="F23" s="126"/>
      <c r="G23" s="127"/>
      <c r="H23" s="126"/>
      <c r="I23" s="127"/>
      <c r="J23" s="126"/>
      <c r="K23" s="127"/>
      <c r="L23" s="126"/>
      <c r="M23" s="127"/>
      <c r="N23" s="126"/>
    </row>
    <row r="24" spans="1:14" s="9" customFormat="1" ht="13.5">
      <c r="A24" s="127"/>
      <c r="B24" s="126"/>
      <c r="C24" s="127"/>
      <c r="D24" s="126"/>
      <c r="E24" s="127"/>
      <c r="F24" s="126"/>
      <c r="G24" s="127"/>
      <c r="H24" s="126"/>
      <c r="I24" s="127"/>
      <c r="J24" s="126"/>
      <c r="K24" s="127"/>
      <c r="L24" s="126"/>
      <c r="M24" s="127"/>
      <c r="N24" s="126"/>
    </row>
    <row r="25" spans="1:14" s="9" customFormat="1" ht="13.5">
      <c r="A25" s="127" t="s">
        <v>5</v>
      </c>
      <c r="B25" s="126"/>
      <c r="C25" s="127" t="s">
        <v>5</v>
      </c>
      <c r="D25" s="126"/>
      <c r="E25" s="127" t="s">
        <v>5</v>
      </c>
      <c r="F25" s="126"/>
      <c r="G25" s="127" t="s">
        <v>5</v>
      </c>
      <c r="H25" s="126"/>
      <c r="I25" s="127" t="s">
        <v>5</v>
      </c>
      <c r="J25" s="126"/>
      <c r="K25" s="127" t="s">
        <v>5</v>
      </c>
      <c r="L25" s="126"/>
      <c r="M25" s="127" t="s">
        <v>5</v>
      </c>
      <c r="N25" s="126"/>
    </row>
    <row r="26" spans="1:14" s="10" customFormat="1" ht="13.5">
      <c r="A26" s="128" t="s">
        <v>5</v>
      </c>
      <c r="B26" s="129"/>
      <c r="C26" s="128" t="s">
        <v>5</v>
      </c>
      <c r="D26" s="129"/>
      <c r="E26" s="128" t="s">
        <v>5</v>
      </c>
      <c r="F26" s="129"/>
      <c r="G26" s="128" t="s">
        <v>5</v>
      </c>
      <c r="H26" s="129"/>
      <c r="I26" s="128" t="s">
        <v>5</v>
      </c>
      <c r="J26" s="129"/>
      <c r="K26" s="128" t="s">
        <v>5</v>
      </c>
      <c r="L26" s="129"/>
      <c r="M26" s="128" t="s">
        <v>5</v>
      </c>
      <c r="N26" s="129"/>
    </row>
    <row r="27" spans="1:14" s="9" customFormat="1" ht="17.25">
      <c r="A27" s="12">
        <f>Year!I33</f>
        <v>44619</v>
      </c>
      <c r="B27" s="13">
        <f>IF(ISERROR(MATCH(A27,event_dates,0)),"",INDEX(events,MATCH(A27,event_dates,0)))</f>
      </c>
      <c r="C27" s="12">
        <f>Year!J33</f>
        <v>44620</v>
      </c>
      <c r="D27" s="13">
        <f>IF(ISERROR(MATCH(C27,event_dates,0)),"",INDEX(events,MATCH(C27,event_dates,0)))</f>
      </c>
      <c r="E27" s="12">
        <f>Year!K33</f>
      </c>
      <c r="F27" s="13">
        <f>IF(ISERROR(MATCH(E27,event_dates,0)),"",INDEX(events,MATCH(E27,event_dates,0)))</f>
      </c>
      <c r="G27" s="12">
        <f>Year!L33</f>
      </c>
      <c r="H27" s="13">
        <f>IF(ISERROR(MATCH(G27,event_dates,0)),"",INDEX(events,MATCH(G27,event_dates,0)))</f>
      </c>
      <c r="I27" s="12">
        <f>Year!M33</f>
      </c>
      <c r="J27" s="13">
        <f>IF(ISERROR(MATCH(I27,event_dates,0)),"",INDEX(events,MATCH(I27,event_dates,0)))</f>
      </c>
      <c r="K27" s="12">
        <f>Year!N33</f>
      </c>
      <c r="L27" s="13">
        <f>IF(ISERROR(MATCH(K27,event_dates,0)),"",INDEX(events,MATCH(K27,event_dates,0)))</f>
      </c>
      <c r="M27" s="12">
        <f>Year!O33</f>
      </c>
      <c r="N27" s="13">
        <f>IF(ISERROR(MATCH(M27,event_dates,0)),"",INDEX(events,MATCH(M27,event_dates,0)))</f>
      </c>
    </row>
    <row r="28" spans="1:14" s="9" customFormat="1" ht="13.5">
      <c r="A28" s="125">
        <f ca="1">IF(ISERROR(MATCH(A27,event_dates,0)+MATCH(A27,OFFSET(event_dates,MATCH(A27,event_dates,0),0,500,1),0)),"",INDEX(events,MATCH(A27,event_dates,0)+MATCH(A27,OFFSET(event_dates,MATCH(A27,event_dates,0),0,500,1),0)))</f>
      </c>
      <c r="B28" s="126"/>
      <c r="C28" s="125">
        <f ca="1">IF(ISERROR(MATCH(C27,event_dates,0)+MATCH(C27,OFFSET(event_dates,MATCH(C27,event_dates,0),0,500,1),0)),"",INDEX(events,MATCH(C27,event_dates,0)+MATCH(C27,OFFSET(event_dates,MATCH(C27,event_dates,0),0,500,1),0)))</f>
      </c>
      <c r="D28" s="126"/>
      <c r="E28" s="125">
        <f ca="1">IF(ISERROR(MATCH(E27,event_dates,0)+MATCH(E27,OFFSET(event_dates,MATCH(E27,event_dates,0),0,500,1),0)),"",INDEX(events,MATCH(E27,event_dates,0)+MATCH(E27,OFFSET(event_dates,MATCH(E27,event_dates,0),0,500,1),0)))</f>
      </c>
      <c r="F28" s="126"/>
      <c r="G28" s="125">
        <f ca="1">IF(ISERROR(MATCH(G27,event_dates,0)+MATCH(G27,OFFSET(event_dates,MATCH(G27,event_dates,0),0,500,1),0)),"",INDEX(events,MATCH(G27,event_dates,0)+MATCH(G27,OFFSET(event_dates,MATCH(G27,event_dates,0),0,500,1),0)))</f>
      </c>
      <c r="H28" s="126"/>
      <c r="I28" s="125">
        <f ca="1">IF(ISERROR(MATCH(I27,event_dates,0)+MATCH(I27,OFFSET(event_dates,MATCH(I27,event_dates,0),0,500,1),0)),"",INDEX(events,MATCH(I27,event_dates,0)+MATCH(I27,OFFSET(event_dates,MATCH(I27,event_dates,0),0,500,1),0)))</f>
      </c>
      <c r="J28" s="126"/>
      <c r="K28" s="125">
        <f ca="1">IF(ISERROR(MATCH(K27,event_dates,0)+MATCH(K27,OFFSET(event_dates,MATCH(K27,event_dates,0),0,500,1),0)),"",INDEX(events,MATCH(K27,event_dates,0)+MATCH(K27,OFFSET(event_dates,MATCH(K27,event_dates,0),0,500,1),0)))</f>
      </c>
      <c r="L28" s="126"/>
      <c r="M28" s="125">
        <f ca="1">IF(ISERROR(MATCH(M27,event_dates,0)+MATCH(M27,OFFSET(event_dates,MATCH(M27,event_dates,0),0,500,1),0)),"",INDEX(events,MATCH(M27,event_dates,0)+MATCH(M27,OFFSET(event_dates,MATCH(M27,event_dates,0),0,500,1),0)))</f>
      </c>
      <c r="N28" s="126"/>
    </row>
    <row r="29" spans="1:14" s="9" customFormat="1" ht="13.5">
      <c r="A29" s="127"/>
      <c r="B29" s="126"/>
      <c r="C29" s="127"/>
      <c r="D29" s="126"/>
      <c r="E29" s="127"/>
      <c r="F29" s="126"/>
      <c r="G29" s="127"/>
      <c r="H29" s="126"/>
      <c r="I29" s="127"/>
      <c r="J29" s="126"/>
      <c r="K29" s="127"/>
      <c r="L29" s="126"/>
      <c r="M29" s="127"/>
      <c r="N29" s="126"/>
    </row>
    <row r="30" spans="1:14" s="9" customFormat="1" ht="13.5">
      <c r="A30" s="127"/>
      <c r="B30" s="126"/>
      <c r="C30" s="127"/>
      <c r="D30" s="126"/>
      <c r="E30" s="127"/>
      <c r="F30" s="126"/>
      <c r="G30" s="127"/>
      <c r="H30" s="126"/>
      <c r="I30" s="127"/>
      <c r="J30" s="126"/>
      <c r="K30" s="127"/>
      <c r="L30" s="126"/>
      <c r="M30" s="127"/>
      <c r="N30" s="126"/>
    </row>
    <row r="31" spans="1:14" s="9" customFormat="1" ht="13.5">
      <c r="A31" s="127" t="s">
        <v>5</v>
      </c>
      <c r="B31" s="126"/>
      <c r="C31" s="127" t="s">
        <v>5</v>
      </c>
      <c r="D31" s="126"/>
      <c r="E31" s="127" t="s">
        <v>5</v>
      </c>
      <c r="F31" s="126"/>
      <c r="G31" s="127" t="s">
        <v>5</v>
      </c>
      <c r="H31" s="126"/>
      <c r="I31" s="127" t="s">
        <v>5</v>
      </c>
      <c r="J31" s="126"/>
      <c r="K31" s="127" t="s">
        <v>5</v>
      </c>
      <c r="L31" s="126"/>
      <c r="M31" s="127" t="s">
        <v>5</v>
      </c>
      <c r="N31" s="126"/>
    </row>
    <row r="32" spans="1:14" s="10" customFormat="1" ht="13.5">
      <c r="A32" s="128" t="s">
        <v>5</v>
      </c>
      <c r="B32" s="129"/>
      <c r="C32" s="128" t="s">
        <v>5</v>
      </c>
      <c r="D32" s="129"/>
      <c r="E32" s="128" t="s">
        <v>5</v>
      </c>
      <c r="F32" s="129"/>
      <c r="G32" s="128" t="s">
        <v>5</v>
      </c>
      <c r="H32" s="129"/>
      <c r="I32" s="128" t="s">
        <v>5</v>
      </c>
      <c r="J32" s="129"/>
      <c r="K32" s="128" t="s">
        <v>5</v>
      </c>
      <c r="L32" s="129"/>
      <c r="M32" s="128" t="s">
        <v>5</v>
      </c>
      <c r="N32" s="129"/>
    </row>
    <row r="33" spans="1:14" ht="17.25">
      <c r="A33" s="12">
        <f>Year!I34</f>
      </c>
      <c r="B33" s="13">
        <f>IF(ISERROR(MATCH(A33,event_dates,0)),"",INDEX(events,MATCH(A33,event_dates,0)))</f>
      </c>
      <c r="C33" s="12">
        <f>Year!J34</f>
      </c>
      <c r="D33" s="13">
        <f>IF(ISERROR(MATCH(C33,event_dates,0)),"",INDEX(events,MATCH(C33,event_dates,0)))</f>
      </c>
      <c r="E33" s="21" t="s">
        <v>7</v>
      </c>
      <c r="F33" s="6"/>
      <c r="G33" s="17"/>
      <c r="H33" s="17"/>
      <c r="I33" s="17"/>
      <c r="J33" s="17"/>
      <c r="K33" s="17"/>
      <c r="L33" s="17"/>
      <c r="M33" s="17"/>
      <c r="N33" s="22"/>
    </row>
    <row r="34" spans="1:14" ht="13.5">
      <c r="A34" s="125">
        <f ca="1">IF(ISERROR(MATCH(A33,event_dates,0)+MATCH(A33,OFFSET(event_dates,MATCH(A33,event_dates,0),0,500,1),0)),"",INDEX(events,MATCH(A33,event_dates,0)+MATCH(A33,OFFSET(event_dates,MATCH(A33,event_dates,0),0,500,1),0)))</f>
      </c>
      <c r="B34" s="126"/>
      <c r="C34" s="125">
        <f ca="1">IF(ISERROR(MATCH(C33,event_dates,0)+MATCH(C33,OFFSET(event_dates,MATCH(C33,event_dates,0),0,500,1),0)),"",INDEX(events,MATCH(C33,event_dates,0)+MATCH(C33,OFFSET(event_dates,MATCH(C33,event_dates,0),0,500,1),0)))</f>
      </c>
      <c r="D34" s="126"/>
      <c r="E34" s="14"/>
      <c r="F34" s="11"/>
      <c r="G34" s="11"/>
      <c r="H34" s="11"/>
      <c r="I34" s="11"/>
      <c r="J34" s="11"/>
      <c r="K34" s="11"/>
      <c r="L34" s="11"/>
      <c r="M34" s="11"/>
      <c r="N34" s="15"/>
    </row>
    <row r="35" spans="1:14" ht="13.5">
      <c r="A35" s="127"/>
      <c r="B35" s="126"/>
      <c r="C35" s="127"/>
      <c r="D35" s="126"/>
      <c r="E35" s="14"/>
      <c r="F35" s="11"/>
      <c r="G35" s="11"/>
      <c r="H35" s="11"/>
      <c r="I35" s="11"/>
      <c r="J35" s="11"/>
      <c r="K35" s="11"/>
      <c r="L35" s="11"/>
      <c r="M35" s="11"/>
      <c r="N35" s="15"/>
    </row>
    <row r="36" spans="1:14" ht="13.5">
      <c r="A36" s="127"/>
      <c r="B36" s="126"/>
      <c r="C36" s="127"/>
      <c r="D36" s="126"/>
      <c r="E36" s="14"/>
      <c r="F36" s="11"/>
      <c r="G36" s="11"/>
      <c r="H36" s="11"/>
      <c r="I36" s="11"/>
      <c r="J36" s="11"/>
      <c r="K36" s="11"/>
      <c r="L36" s="11"/>
      <c r="M36" s="11"/>
      <c r="N36" s="15"/>
    </row>
    <row r="37" spans="1:14" ht="13.5">
      <c r="A37" s="127" t="s">
        <v>5</v>
      </c>
      <c r="B37" s="126"/>
      <c r="C37" s="127" t="s">
        <v>5</v>
      </c>
      <c r="D37" s="126"/>
      <c r="E37" s="14"/>
      <c r="F37" s="11"/>
      <c r="G37" s="11"/>
      <c r="H37" s="11"/>
      <c r="I37" s="11"/>
      <c r="J37" s="11"/>
      <c r="K37" s="11"/>
      <c r="L37" s="11"/>
      <c r="M37" s="134" t="s">
        <v>15</v>
      </c>
      <c r="N37" s="135"/>
    </row>
    <row r="38" spans="1:14" ht="13.5">
      <c r="A38" s="128" t="s">
        <v>5</v>
      </c>
      <c r="B38" s="129"/>
      <c r="C38" s="130" t="s">
        <v>2</v>
      </c>
      <c r="D38" s="131"/>
      <c r="E38" s="18"/>
      <c r="F38" s="16"/>
      <c r="G38" s="16"/>
      <c r="H38" s="16"/>
      <c r="I38" s="16"/>
      <c r="J38" s="16"/>
      <c r="K38" s="132" t="s">
        <v>11</v>
      </c>
      <c r="L38" s="132"/>
      <c r="M38" s="132"/>
      <c r="N38" s="133"/>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A7:B7"/>
    <mergeCell ref="C7:D7"/>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Vertex42 Calendar Template</dc:title>
  <dc:subject/>
  <dc:creator>www.vertex42.com</dc:creator>
  <cp:keywords/>
  <dc:description>(c) 2009 Vertex42 LLC. All rights reserved.</dc:description>
  <cp:lastModifiedBy>Phyllis Beauchamp</cp:lastModifiedBy>
  <cp:lastPrinted>2021-04-14T12:51:09Z</cp:lastPrinted>
  <dcterms:created xsi:type="dcterms:W3CDTF">2008-12-11T21:42:43Z</dcterms:created>
  <dcterms:modified xsi:type="dcterms:W3CDTF">2021-04-14T12:51:12Z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2005-2011 Vertex42 LLC</vt:lpwstr>
  </property>
  <property fmtid="{D5CDD505-2E9C-101B-9397-08002B2CF9AE}" pid="3" name="Version">
    <vt:lpwstr>1.0.7</vt:lpwstr>
  </property>
</Properties>
</file>